
<file path=[Content_Types].xml><?xml version="1.0" encoding="utf-8"?>
<Types xmlns="http://schemas.openxmlformats.org/package/2006/content-types">
  <Default Extension="xml" ContentType="application/xml"/>
  <Default Extension="rels" ContentType="application/vnd.openxmlformats-package.relationships+xml"/>
  <Default Extension="jpeg" ContentType="image/jpg"/>
  <Default Extension="png" ContentType="image/png"/>
  <Default Extension="bmp" ContentType="image/bmp"/>
  <Default Extension="gif" ContentType="image/gif"/>
  <Default Extension="tif" ContentType="image/tif"/>
  <Default Extension="pdf" ContentType="application/pdf"/>
  <Default Extension="mov" ContentType="application/movie"/>
  <Default Extension="vml" ContentType="application/vnd.openxmlformats-officedocument.vmlDrawing"/>
  <Default Extension="xlsx" ContentType="application/vnd.openxmlformats-officedocument.spreadsheetml.sheet"/>
  <Override PartName="/docProps/core.xml" ContentType="application/vnd.openxmlformats-package.core-properties+xml"/>
  <Override PartName="/docProps/app.xml" ContentType="application/vnd.openxmlformats-officedocument.extended-properties+xml"/>
  <Override PartName="/xl/workbook.xml" ContentType="application/vnd.openxmlformats-officedocument.spreadsheetml.sheet.main+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drawings/drawing1.xml" ContentType="application/vnd.openxmlformats-officedocument.drawing+xml"/>
</Types>
</file>

<file path=_rels/.rels><?xml version="1.0" encoding="UTF-8"?>
<Relationships xmlns="http://schemas.openxmlformats.org/package/2006/relationships"><Relationship Id="rId1" Type="http://schemas.openxmlformats.org/package/2006/relationships/metadata/core-properties" Target="docProps/core.xml"/><Relationship Id="rId2" Type="http://schemas.openxmlformats.org/officeDocument/2006/relationships/extended-properties" Target="docProps/app.xml"/><Relationship Id="rId3" Type="http://schemas.openxmlformats.org/officeDocument/2006/relationships/officeDocument" Target="xl/workbook.xml"/></Relationships>

</file>

<file path=xl/workbook.xml><?xml version="1.0" encoding="utf-8"?>
<workbook xmlns:r="http://schemas.openxmlformats.org/officeDocument/2006/relationships" xmlns="http://schemas.openxmlformats.org/spreadsheetml/2006/main">
  <bookViews>
    <workbookView xWindow="0" yWindow="40" windowWidth="15960" windowHeight="18080"/>
  </bookViews>
  <sheets>
    <sheet name="Moelingen 1770-1796" sheetId="1" r:id="rId4"/>
    <sheet name="’s-Gravenvoeren 1770-1796" sheetId="2" r:id="rId5"/>
    <sheet name="Sint-Martens-Voeren 1770-1803" sheetId="3" r:id="rId6"/>
    <sheet name="Sint-Pieters-Voeren 1760-1800" sheetId="4" r:id="rId7"/>
    <sheet name="Teuven-Remersdaal 1756- 1796" sheetId="5" r:id="rId8"/>
    <sheet name="Leeftijdsverwachting" sheetId="6" r:id="rId9"/>
    <sheet name="Overlijdens_jaar - Overlijdens " sheetId="7" r:id="rId10"/>
    <sheet name="Sterfte_maand" sheetId="8" r:id="rId11"/>
    <sheet name="Overlijden_ouder_kind" sheetId="9" r:id="rId12"/>
    <sheet name="Warsage 1779-1796" sheetId="10" r:id="rId13"/>
    <sheet name="’s-Gravenvoeren 1815" sheetId="11" r:id="rId14"/>
    <sheet name="Aubel - kindersterfte" sheetId="12" r:id="rId15"/>
  </sheets>
</workbook>
</file>

<file path=xl/sharedStrings.xml><?xml version="1.0" encoding="utf-8"?>
<sst xmlns="http://schemas.openxmlformats.org/spreadsheetml/2006/main" uniqueCount="8730">
  <si>
    <t>Naam</t>
  </si>
  <si>
    <t>Datum</t>
  </si>
  <si>
    <t>Lt/dag</t>
  </si>
  <si>
    <t>Lt/maand</t>
  </si>
  <si>
    <t>Lt/jaar</t>
  </si>
  <si>
    <t>Vader</t>
  </si>
  <si>
    <t>Moeder</t>
  </si>
  <si>
    <t>Partner</t>
  </si>
  <si>
    <t>Doodsoorzaak (of andere vermelding)</t>
  </si>
  <si>
    <t>Gebroe, Ida</t>
  </si>
  <si>
    <t>1770.01.10</t>
  </si>
  <si>
    <t>Schafs, Tossanus (+)</t>
  </si>
  <si>
    <t>Straet, Barbara</t>
  </si>
  <si>
    <t>1770.03.22</t>
  </si>
  <si>
    <t>Straet, Winandus</t>
  </si>
  <si>
    <t>Bonhome, Maria Gertrudis</t>
  </si>
  <si>
    <t>Vincent, Margaritha</t>
  </si>
  <si>
    <t>1770.04.09</t>
  </si>
  <si>
    <t>vrijgezel</t>
  </si>
  <si>
    <t>Straub, Henricus</t>
  </si>
  <si>
    <t>1770.04.23</t>
  </si>
  <si>
    <t>Straub, Bartholomeus</t>
  </si>
  <si>
    <t>Gilissen, Maria</t>
  </si>
  <si>
    <t>Tiewissen, Helena</t>
  </si>
  <si>
    <t>1770.06.27</t>
  </si>
  <si>
    <t>Tiewissen, Anna Maria</t>
  </si>
  <si>
    <t>Broers, Maria Agnes</t>
  </si>
  <si>
    <t>1770.09.23</t>
  </si>
  <si>
    <t>Broers, Georgius</t>
  </si>
  <si>
    <t>Janssen, Agnes</t>
  </si>
  <si>
    <t>Janssen, Maria Ida</t>
  </si>
  <si>
    <t>1771.10.31</t>
  </si>
  <si>
    <t>Janssen, Joannes</t>
  </si>
  <si>
    <t>Schafs, Catharina</t>
  </si>
  <si>
    <t>Vincent, Joannes</t>
  </si>
  <si>
    <t>1772.02.07</t>
  </si>
  <si>
    <t>Schafs, Maria</t>
  </si>
  <si>
    <t>Plusquin, Maria</t>
  </si>
  <si>
    <t>1772.07.17</t>
  </si>
  <si>
    <t>Plusquin, Maria Elisabeth</t>
  </si>
  <si>
    <t>Janssen, Matthias</t>
  </si>
  <si>
    <t>1773.01.08</t>
  </si>
  <si>
    <t>Janssen, Jacobus</t>
  </si>
  <si>
    <t>Fleron, Maria</t>
  </si>
  <si>
    <t>Vanaubel, Joannes</t>
  </si>
  <si>
    <t>1773.02.09</t>
  </si>
  <si>
    <t>Plusquin, Joanna</t>
  </si>
  <si>
    <t>1773.04.18</t>
  </si>
  <si>
    <t>proles</t>
  </si>
  <si>
    <t>Plusquin, Franciscus</t>
  </si>
  <si>
    <t>Herard, Catharina</t>
  </si>
  <si>
    <t>Gilissen, Laurentius</t>
  </si>
  <si>
    <t>1773.05.09</t>
  </si>
  <si>
    <t>Gilissen, Joannes</t>
  </si>
  <si>
    <t>Machels, Maria</t>
  </si>
  <si>
    <t>Oleps, Henricus</t>
  </si>
  <si>
    <t>1773.06.11</t>
  </si>
  <si>
    <t>Tiewissen, Maria Catharina</t>
  </si>
  <si>
    <t>1773.07.19</t>
  </si>
  <si>
    <t>Gijsemans, Anna</t>
  </si>
  <si>
    <t>1773.10.15</t>
  </si>
  <si>
    <t>Sauvage, Leonardus</t>
  </si>
  <si>
    <t>1773.10.28</t>
  </si>
  <si>
    <t>Winants, Catharina</t>
  </si>
  <si>
    <t>Straet, Maria Joanna</t>
  </si>
  <si>
    <t>1774.01.19</t>
  </si>
  <si>
    <t>Straet, Lambertus</t>
  </si>
  <si>
    <t>Delveau, Joanna</t>
  </si>
  <si>
    <t>Houbiers, Arnoldus (pastoor)</t>
  </si>
  <si>
    <t>Henquet, Agnes</t>
  </si>
  <si>
    <t>1774.01.23</t>
  </si>
  <si>
    <t>Jouppen, Joannes</t>
  </si>
  <si>
    <t>Tewissen, Mathias</t>
  </si>
  <si>
    <t>1774.02.05</t>
  </si>
  <si>
    <t>Tewissen, Petrus</t>
  </si>
  <si>
    <t>Spits, Maria</t>
  </si>
  <si>
    <t>Traenen, Maria</t>
  </si>
  <si>
    <t>1774.05.08</t>
  </si>
  <si>
    <t>Schoulsen, Margarita</t>
  </si>
  <si>
    <t>1774.10.11</t>
  </si>
  <si>
    <t>Schimmel, Joannes (veteraan-militair Navagne)</t>
  </si>
  <si>
    <t>Broers, Ida</t>
  </si>
  <si>
    <t>1774.10.04</t>
  </si>
  <si>
    <t>Broers, Egidius</t>
  </si>
  <si>
    <t>Pitit, Isabella</t>
  </si>
  <si>
    <t>Vincent, Margarita</t>
  </si>
  <si>
    <t>1774.12.19</t>
  </si>
  <si>
    <t>Vanaubel, Hubertus</t>
  </si>
  <si>
    <t>1774.12.30</t>
  </si>
  <si>
    <t>Henrard, Henricus</t>
  </si>
  <si>
    <t>1774.12.10</t>
  </si>
  <si>
    <t>Straet, Bartolomeus</t>
  </si>
  <si>
    <t>1775.01.03</t>
  </si>
  <si>
    <t>Jansen, Wilhelmus</t>
  </si>
  <si>
    <t>1775.02.15</t>
  </si>
  <si>
    <t>Detroz, Catharina</t>
  </si>
  <si>
    <t>1775.02.22</t>
  </si>
  <si>
    <t>Lueten, Wilhelmus</t>
  </si>
  <si>
    <t>1775.03.16</t>
  </si>
  <si>
    <t>Straub, Maria Catharina</t>
  </si>
  <si>
    <t>Thiewissen, Joanna</t>
  </si>
  <si>
    <t>1775.05.25</t>
  </si>
  <si>
    <t>Jansen, Aleijdis</t>
  </si>
  <si>
    <t>Loneux, Thomas</t>
  </si>
  <si>
    <t>1775.07.19</t>
  </si>
  <si>
    <t>Loneux, Catharina</t>
  </si>
  <si>
    <t>Winands, Catharina</t>
  </si>
  <si>
    <t>1775.10.02</t>
  </si>
  <si>
    <t>begraven in de kerk</t>
  </si>
  <si>
    <t>Delchambre, Barbara Catharina</t>
  </si>
  <si>
    <t>1775.11.28</t>
  </si>
  <si>
    <t>Delchambre, sergeant Navagne</t>
  </si>
  <si>
    <t>Ruth, Tossanus (schepen)</t>
  </si>
  <si>
    <t>1775.12.13</t>
  </si>
  <si>
    <t>Roscius, Leonardus</t>
  </si>
  <si>
    <t>1776.01.23</t>
  </si>
  <si>
    <t xml:space="preserve">Herare, Martinus </t>
  </si>
  <si>
    <t>1776.02.02</t>
  </si>
  <si>
    <t>infans</t>
  </si>
  <si>
    <t>Herare, Mathias</t>
  </si>
  <si>
    <t>Vincent, Anna</t>
  </si>
  <si>
    <t>Clerfaij, Sebastianus</t>
  </si>
  <si>
    <t>1776.02.12</t>
  </si>
  <si>
    <t>Clerfaij, Jacobus</t>
  </si>
  <si>
    <t>Hutsemaeckers, Joanna</t>
  </si>
  <si>
    <t>Plusquin, Philippus Jacobus</t>
  </si>
  <si>
    <t>1776.02.13</t>
  </si>
  <si>
    <t>Clerfaij, Nicolaas</t>
  </si>
  <si>
    <t>1776.02.18</t>
  </si>
  <si>
    <t>1776.02.23</t>
  </si>
  <si>
    <t>Straet, Henricus</t>
  </si>
  <si>
    <t>Winands, Anna Maria</t>
  </si>
  <si>
    <t>Jansen, Maria Agnes</t>
  </si>
  <si>
    <t>1776.03.12</t>
  </si>
  <si>
    <t>Jansen, Gerardus (praetor)</t>
  </si>
  <si>
    <t>Jansen, Maria Catharina</t>
  </si>
  <si>
    <t>1776.03.24</t>
  </si>
  <si>
    <t>Jansen, Joannes</t>
  </si>
  <si>
    <t>Straet, Maria Elisabetha</t>
  </si>
  <si>
    <t>1776.03.27</t>
  </si>
  <si>
    <t>Delveaux, Joanna</t>
  </si>
  <si>
    <t>Vanaubel, Margareta</t>
  </si>
  <si>
    <t>Vanaubel, Wilhelmus</t>
  </si>
  <si>
    <t>Winandts, Cristina</t>
  </si>
  <si>
    <t>Halquin, Henricus</t>
  </si>
  <si>
    <t>1776.04.04</t>
  </si>
  <si>
    <t>Quaden, Cornelia</t>
  </si>
  <si>
    <t>1776.04.13</t>
  </si>
  <si>
    <t>Quaden, Michael</t>
  </si>
  <si>
    <t>Plusquin, Cornelia</t>
  </si>
  <si>
    <t>Jouppen, Egidius</t>
  </si>
  <si>
    <t>1776.04.14</t>
  </si>
  <si>
    <t>Rutten, Catharina</t>
  </si>
  <si>
    <t>1776.08.16</t>
  </si>
  <si>
    <t>Roijen, Joannes</t>
  </si>
  <si>
    <t>Ruette, Maria</t>
  </si>
  <si>
    <t>1776.10.14</t>
  </si>
  <si>
    <t>Ruette, Thomas</t>
  </si>
  <si>
    <t>Schafs, Isabella</t>
  </si>
  <si>
    <t>Thewissen, Petrus</t>
  </si>
  <si>
    <t>1776.12.23</t>
  </si>
  <si>
    <t>Heijnen, Catharina</t>
  </si>
  <si>
    <t>Jansen, Wilhelmus (schepen)</t>
  </si>
  <si>
    <t>1777.01.01</t>
  </si>
  <si>
    <t>Heijnen, Catharina (+)</t>
  </si>
  <si>
    <t>Crimers, Arnoldus</t>
  </si>
  <si>
    <t>1777.01.14</t>
  </si>
  <si>
    <t>Crimers, Egidius</t>
  </si>
  <si>
    <t>Vincent, Cornelia</t>
  </si>
  <si>
    <t>Jansen, Jacobus</t>
  </si>
  <si>
    <t>1777.02.10</t>
  </si>
  <si>
    <t>Smidlijger, Caspar</t>
  </si>
  <si>
    <t>1777.03.04</t>
  </si>
  <si>
    <t>plotseling overleden</t>
  </si>
  <si>
    <t>Godi, Joannes</t>
  </si>
  <si>
    <t>Simon, Walterus</t>
  </si>
  <si>
    <t>1777.05.12</t>
  </si>
  <si>
    <t>Herare, Philippus Jacobus</t>
  </si>
  <si>
    <t>1777.07.03</t>
  </si>
  <si>
    <t>1777.09.01</t>
  </si>
  <si>
    <t>Petit, Maria</t>
  </si>
  <si>
    <t>1777.11.13</t>
  </si>
  <si>
    <t>Deborre, Maria Margarita</t>
  </si>
  <si>
    <t>1777.11.24</t>
  </si>
  <si>
    <t>Deborre, Antonius</t>
  </si>
  <si>
    <t>Demonje, Catharina</t>
  </si>
  <si>
    <t>Gebroe, Joanna</t>
  </si>
  <si>
    <t>1778.02.28</t>
  </si>
  <si>
    <t>Michels, Christianus</t>
  </si>
  <si>
    <t>1778.03.19</t>
  </si>
  <si>
    <t>Schepers, Maria</t>
  </si>
  <si>
    <t>1778.03.25</t>
  </si>
  <si>
    <t>Thiewissen, Maria Catharina</t>
  </si>
  <si>
    <t>1778.03.27</t>
  </si>
  <si>
    <t>Thiewissen, Mathias</t>
  </si>
  <si>
    <t>Straet, Joanna</t>
  </si>
  <si>
    <t>1778.04.08</t>
  </si>
  <si>
    <t>Straet, Mathias</t>
  </si>
  <si>
    <t>Loneux, Joanna</t>
  </si>
  <si>
    <t>Liegois, Joannes</t>
  </si>
  <si>
    <t>1778.05.02</t>
  </si>
  <si>
    <t>Vanaubel, Anna</t>
  </si>
  <si>
    <t>1778.05.15</t>
  </si>
  <si>
    <t>sacramenten toegediend</t>
  </si>
  <si>
    <t>Gilis, Elisabeth</t>
  </si>
  <si>
    <t>1778.07.27</t>
  </si>
  <si>
    <t>Gilis, Joannes Josephus</t>
  </si>
  <si>
    <t>Recken, Maria Anna</t>
  </si>
  <si>
    <t>Straet, Maria Margarita</t>
  </si>
  <si>
    <t>1778.09.03</t>
  </si>
  <si>
    <t>Smets, sibilla</t>
  </si>
  <si>
    <t>1778.09.11</t>
  </si>
  <si>
    <t>Stevens, Thomas</t>
  </si>
  <si>
    <t>1778.09.15</t>
  </si>
  <si>
    <t>Dewee, Sebastianus</t>
  </si>
  <si>
    <t>1779.01.10</t>
  </si>
  <si>
    <t>Devergnies, Maria Anna</t>
  </si>
  <si>
    <t>Wattecamps (+)</t>
  </si>
  <si>
    <t>Navagne; begraven in de kerk</t>
  </si>
  <si>
    <t>1779.01.31</t>
  </si>
  <si>
    <t>Plusquin, Lambertus (+)</t>
  </si>
  <si>
    <t>Jansen, Antonius</t>
  </si>
  <si>
    <t>1779.02.01</t>
  </si>
  <si>
    <t>Plaumen, Catharina</t>
  </si>
  <si>
    <t>1779.02.17</t>
  </si>
  <si>
    <t>Thiewissen, Maria Joanna</t>
  </si>
  <si>
    <t>1779.05.02</t>
  </si>
  <si>
    <t>Thiewissen, Petrus</t>
  </si>
  <si>
    <t>Plusquin, Joannes</t>
  </si>
  <si>
    <t>1779.07.20</t>
  </si>
  <si>
    <t>Campo, Wilhelmus</t>
  </si>
  <si>
    <t>1779.10.07</t>
  </si>
  <si>
    <t>Campo, Theodorus</t>
  </si>
  <si>
    <t>(Plusquin, Ida)</t>
  </si>
  <si>
    <t>Jansen, Maria Anna</t>
  </si>
  <si>
    <t>1779.10.21</t>
  </si>
  <si>
    <t>dysenterie / “sacramentis paenitentiae et viatici munita” (i.p.v. gebruikelijke ‘omnibus sacramentis munita’)</t>
  </si>
  <si>
    <t>Simon, Agnes</t>
  </si>
  <si>
    <t>1779.10.25</t>
  </si>
  <si>
    <t>dysenterie / “erat amans a navitate”</t>
  </si>
  <si>
    <t>1779.10.28</t>
  </si>
  <si>
    <t>enkele (aliquot)</t>
  </si>
  <si>
    <t>Rademaeckers, Maria</t>
  </si>
  <si>
    <t>Plusquin, Ida</t>
  </si>
  <si>
    <t>1779.11.04</t>
  </si>
  <si>
    <t>Pauwen, Henricus</t>
  </si>
  <si>
    <t>1780.02.06</t>
  </si>
  <si>
    <t>Pauwen, Paulus</t>
  </si>
  <si>
    <t>Simon, Catharina</t>
  </si>
  <si>
    <t>1780.03.16</t>
  </si>
  <si>
    <t>Vanaubel, Petrus</t>
  </si>
  <si>
    <t>1780.04.06</t>
  </si>
  <si>
    <t>Gisemans, Catharina</t>
  </si>
  <si>
    <t>1780.05.11</t>
  </si>
  <si>
    <t>Kerckhof, Lambertus</t>
  </si>
  <si>
    <t>Halquin, Joannes Gerardus</t>
  </si>
  <si>
    <t>1780.05.20</t>
  </si>
  <si>
    <t>1780.08.07</t>
  </si>
  <si>
    <t>Vandenberg, Joseph</t>
  </si>
  <si>
    <t>1780.08.16</t>
  </si>
  <si>
    <t>uit Warsage / “fuit in ventus jacens in platea publica, quidam … laetaliter in capite omnino sensibus destitatus”</t>
  </si>
  <si>
    <t>Purnode, Joannes</t>
  </si>
  <si>
    <t>1780.10.08</t>
  </si>
  <si>
    <t>Plusquin, Joannes Franciscus</t>
  </si>
  <si>
    <t>1780.12.16</t>
  </si>
  <si>
    <t>Thiewissen, Mathaeus</t>
  </si>
  <si>
    <t>1780.08.01</t>
  </si>
  <si>
    <t>Recken, Maria</t>
  </si>
  <si>
    <t>1780.08.19</t>
  </si>
  <si>
    <t>Janssens, Maria Catharina</t>
  </si>
  <si>
    <t>1780.09.12</t>
  </si>
  <si>
    <t>Janssens, Jacobus</t>
  </si>
  <si>
    <t>dysenterie</t>
  </si>
  <si>
    <t>Vincent, Leonardus</t>
  </si>
  <si>
    <t>1781.10.07</t>
  </si>
  <si>
    <t>1781.10.08</t>
  </si>
  <si>
    <t>Rega, Maria Catharina</t>
  </si>
  <si>
    <t>1781.10.12</t>
  </si>
  <si>
    <t>Vanaubel, Tossanus</t>
  </si>
  <si>
    <t>1781.10.18</t>
  </si>
  <si>
    <t>Gijsemans, Catharina</t>
  </si>
  <si>
    <t>1781.11.08</t>
  </si>
  <si>
    <t>Plusquin, Catharina</t>
  </si>
  <si>
    <t>1781.11.10</t>
  </si>
  <si>
    <t>plots overleden</t>
  </si>
  <si>
    <t>1781.11.12</t>
  </si>
  <si>
    <t>Kieux, Catharina</t>
  </si>
  <si>
    <t>1781.11.19</t>
  </si>
  <si>
    <t>Gijsemans, Antonius</t>
  </si>
  <si>
    <t>1782.03.26</t>
  </si>
  <si>
    <t>Lion, Joanna</t>
  </si>
  <si>
    <t>1782.07.17</t>
  </si>
  <si>
    <t>Wouters, Laurentius</t>
  </si>
  <si>
    <t>1782.05.27</t>
  </si>
  <si>
    <t>Campo, Maria Cornelia</t>
  </si>
  <si>
    <t>1782.07.28</t>
  </si>
  <si>
    <t>Elants, Maria</t>
  </si>
  <si>
    <t>1782.08.01</t>
  </si>
  <si>
    <t>enkele</t>
  </si>
  <si>
    <t>Elants, Josephus</t>
  </si>
  <si>
    <t>Lahaie, Maria Elisabeth</t>
  </si>
  <si>
    <t>Kerchof, Jacobus</t>
  </si>
  <si>
    <t>1782.10.07</t>
  </si>
  <si>
    <t>Kerchof, Lambertus</t>
  </si>
  <si>
    <t>Delvigne, Joanna</t>
  </si>
  <si>
    <t>Delvigne, Georgius</t>
  </si>
  <si>
    <t>1782.10.27</t>
  </si>
  <si>
    <t>Vincent, Catharina</t>
  </si>
  <si>
    <t>1782.11.21</t>
  </si>
  <si>
    <t>vrijgezel; plots overleden</t>
  </si>
  <si>
    <t>Janssen, an.</t>
  </si>
  <si>
    <t>1782.12.28</t>
  </si>
  <si>
    <t>Janssen, Andreas</t>
  </si>
  <si>
    <t>Wijnants, Maria Catharina</t>
  </si>
  <si>
    <t>meisje / bij geboorte, gedoopt door vroedvrouw</t>
  </si>
  <si>
    <t>1782.12.29</t>
  </si>
  <si>
    <t>1 dag na geboorte van haar kind</t>
  </si>
  <si>
    <t>Petit, Wilhelmus</t>
  </si>
  <si>
    <t>1782.12.31</t>
  </si>
  <si>
    <t>Schiepers, Ida</t>
  </si>
  <si>
    <t>1783.03.10</t>
  </si>
  <si>
    <t>Desart, Melchior</t>
  </si>
  <si>
    <t>1783.03.12</t>
  </si>
  <si>
    <t>Schiepers, Ida (+)</t>
  </si>
  <si>
    <t>Flamand, Henricus</t>
  </si>
  <si>
    <t>1783.06.11</t>
  </si>
  <si>
    <t>Jouppen, Maria</t>
  </si>
  <si>
    <t>Beckers, Maria</t>
  </si>
  <si>
    <t>1783.07.20</t>
  </si>
  <si>
    <t>Gilissen, ? (dochter)</t>
  </si>
  <si>
    <t>1783.08.02</t>
  </si>
  <si>
    <t>Macheels, Maria</t>
  </si>
  <si>
    <t>biecht + zalving</t>
  </si>
  <si>
    <t>Jouppen, Anna</t>
  </si>
  <si>
    <t>1783.08.18</t>
  </si>
  <si>
    <t>Broers, Antonius</t>
  </si>
  <si>
    <t>bij geboorte van zoontje (Egidius)</t>
  </si>
  <si>
    <t>1783.08.26</t>
  </si>
  <si>
    <t>Jouppen, Anna (+)</t>
  </si>
  <si>
    <t>Kieux, Rondachius</t>
  </si>
  <si>
    <t>1783.11.10</t>
  </si>
  <si>
    <t>Quaeden, Joannes</t>
  </si>
  <si>
    <t>1783.12.27</t>
  </si>
  <si>
    <t>Quaeden, Michael</t>
  </si>
  <si>
    <t>vroeggeboorte na 5 maanden zwangerschap</t>
  </si>
  <si>
    <t>1784.01.01</t>
  </si>
  <si>
    <t>Clerfaij, Anna</t>
  </si>
  <si>
    <t>1784.02.20</t>
  </si>
  <si>
    <t>1784.04.12</t>
  </si>
  <si>
    <t>Vanaubel, Margarita</t>
  </si>
  <si>
    <t>1784.06.19</t>
  </si>
  <si>
    <t>Vanaubel, Baltasar</t>
  </si>
  <si>
    <t>1784.10.16</t>
  </si>
  <si>
    <t>plots ’s nachts overleden (geen laatste sacramenten vermeld)</t>
  </si>
  <si>
    <t>Ruet, Joannes Hubertus</t>
  </si>
  <si>
    <t>1784.11.10</t>
  </si>
  <si>
    <t>Ruet, Thomas</t>
  </si>
  <si>
    <t>Wathij, Anna</t>
  </si>
  <si>
    <t>1784.12.24</t>
  </si>
  <si>
    <t>Thiewissen, Maria</t>
  </si>
  <si>
    <t>1785.05.28</t>
  </si>
  <si>
    <t>Bessems, Arnoldus</t>
  </si>
  <si>
    <t>Broers, Tossanus</t>
  </si>
  <si>
    <t>1785.06.13</t>
  </si>
  <si>
    <t>ongeluk met paard</t>
  </si>
  <si>
    <t>Spits, Elisabeth</t>
  </si>
  <si>
    <t>1785.09.10</t>
  </si>
  <si>
    <t>exacte leeftijd niet vermeld: bijna 100 jaar</t>
  </si>
  <si>
    <t>Leeners, Petrus</t>
  </si>
  <si>
    <t>1785.10.21</t>
  </si>
  <si>
    <t>Campo, Leonardus</t>
  </si>
  <si>
    <t>1785.12.03</t>
  </si>
  <si>
    <t>(Troisfontaine, Maria Catherina)</t>
  </si>
  <si>
    <t>Caen, Maria</t>
  </si>
  <si>
    <t>1786.01.02</t>
  </si>
  <si>
    <t>Navagne / apoplexia</t>
  </si>
  <si>
    <t>Raddoux, Maria Barbara</t>
  </si>
  <si>
    <t>1786.02.04</t>
  </si>
  <si>
    <t>1786.07.09</t>
  </si>
  <si>
    <t>Lejeune, Nicolas (tweede echtgenoot)</t>
  </si>
  <si>
    <t>Recken, Joannes</t>
  </si>
  <si>
    <t>Recken, Petrus</t>
  </si>
  <si>
    <t>Rijnders, Maria</t>
  </si>
  <si>
    <t>Briers, Elisabeth</t>
  </si>
  <si>
    <t>1786.08.04</t>
  </si>
  <si>
    <t>Briers, Franciscus</t>
  </si>
  <si>
    <t>Purnode, Catherina</t>
  </si>
  <si>
    <t>Straet, Michael</t>
  </si>
  <si>
    <t>1786.11.10</t>
  </si>
  <si>
    <t>1786.12.03</t>
  </si>
  <si>
    <t>Ulrici, Anna</t>
  </si>
  <si>
    <t>1787.03.07</t>
  </si>
  <si>
    <t>Ulrici, Gerardus</t>
  </si>
  <si>
    <t>Ruette, Joannes Hubertus</t>
  </si>
  <si>
    <t>1787.10.17</t>
  </si>
  <si>
    <t>Ruette, Ida</t>
  </si>
  <si>
    <t>Lincen, Henricus</t>
  </si>
  <si>
    <t>1787.10.26</t>
  </si>
  <si>
    <t>Ruth, Baltasar</t>
  </si>
  <si>
    <t>1788.05.17</t>
  </si>
  <si>
    <t>Roscius, Christianus</t>
  </si>
  <si>
    <t>1788.06.22</t>
  </si>
  <si>
    <t>1788.07.17</t>
  </si>
  <si>
    <t>Broers, Catharina</t>
  </si>
  <si>
    <t>Loneux, Maria</t>
  </si>
  <si>
    <t>1788.11.03</t>
  </si>
  <si>
    <t>Purnode, Simon</t>
  </si>
  <si>
    <t>De Rowan, Henricus</t>
  </si>
  <si>
    <t>1788.11.23</t>
  </si>
  <si>
    <t>uit Thimister</t>
  </si>
  <si>
    <t>André, an.</t>
  </si>
  <si>
    <t>1788.12.23</t>
  </si>
  <si>
    <t>André, Franciscus Jacobus</t>
  </si>
  <si>
    <t>Ippersiel, Alexandrina</t>
  </si>
  <si>
    <t>bij geboorte gedoopt door vroedvrouw / “officialis vulgo brigadier sacrae caesaria majestatis in Navagne”</t>
  </si>
  <si>
    <t>Liegois, Michael</t>
  </si>
  <si>
    <t>1789.01.13</t>
  </si>
  <si>
    <t>Liegois, Petrus</t>
  </si>
  <si>
    <t>Straet, Ida</t>
  </si>
  <si>
    <t>1789.03.19</t>
  </si>
  <si>
    <t>Plusquin, Henricus</t>
  </si>
  <si>
    <t>1789.03.31</t>
  </si>
  <si>
    <t>Straet, Job</t>
  </si>
  <si>
    <t>1789.04.03</t>
  </si>
  <si>
    <t>Lepourceaux, Gertrudis Maria</t>
  </si>
  <si>
    <t>1789.04.22</t>
  </si>
  <si>
    <t>Lepourceaux, Hubertus Franciscus</t>
  </si>
  <si>
    <t>Dewaij, Margarita</t>
  </si>
  <si>
    <t>Deborre, Egidius</t>
  </si>
  <si>
    <t>1789.05.02</t>
  </si>
  <si>
    <t>Deborre, Franciscus</t>
  </si>
  <si>
    <t>Guillaume, Maria</t>
  </si>
  <si>
    <t>Plusquin, Wilhelmus</t>
  </si>
  <si>
    <t>1789.07.05</t>
  </si>
  <si>
    <t>Pluskin, Franciscus</t>
  </si>
  <si>
    <t>1789.09.06</t>
  </si>
  <si>
    <t>Pluskin, Joanna</t>
  </si>
  <si>
    <t>Vaiber, Bernardus</t>
  </si>
  <si>
    <t>1789.09.28</t>
  </si>
  <si>
    <t>“soldat de la compagnie de la lieutenance collonelle du régiment de Wurtemberg” / tombé dans la Meuse</t>
  </si>
  <si>
    <t>Janssen, Maria Theresia</t>
  </si>
  <si>
    <t>1789.10.26</t>
  </si>
  <si>
    <t>Janssen, Gerardus (drossaard in Breust)</t>
  </si>
  <si>
    <t>Lejeune, Thomas</t>
  </si>
  <si>
    <t>1790.02.02</t>
  </si>
  <si>
    <t>Vanaubel, Winandus</t>
  </si>
  <si>
    <t>1790.02.08</t>
  </si>
  <si>
    <t>Wijnants, Cristina</t>
  </si>
  <si>
    <t>Pluskin, Christianus</t>
  </si>
  <si>
    <t>1790.02.18</t>
  </si>
  <si>
    <t>Pluskin, Joannes</t>
  </si>
  <si>
    <t>Lahaie, Maria</t>
  </si>
  <si>
    <t>Stevens, Joanna</t>
  </si>
  <si>
    <t>1790.05.15</t>
  </si>
  <si>
    <t>filia nubilis = volwassen (huwbare) dochter</t>
  </si>
  <si>
    <t>Vanterlinden, Wilhelmus</t>
  </si>
  <si>
    <t>1790.05.17</t>
  </si>
  <si>
    <t>Vanterlinden, Michael</t>
  </si>
  <si>
    <t>1790.05.25</t>
  </si>
  <si>
    <t>Sauvage, Ida</t>
  </si>
  <si>
    <t>1790.05.27</t>
  </si>
  <si>
    <t>Thiewissen, Petrus (+)</t>
  </si>
  <si>
    <t>Broers, Maria Anna</t>
  </si>
  <si>
    <t>1790.06.03</t>
  </si>
  <si>
    <t>Traen, Anna</t>
  </si>
  <si>
    <t>1790.06.18</t>
  </si>
  <si>
    <t>Vanaubel, Joannes (+)</t>
  </si>
  <si>
    <t>1790.07.04</t>
  </si>
  <si>
    <t>Deborre, an.</t>
  </si>
  <si>
    <t>1790.07.18</t>
  </si>
  <si>
    <t>1790.07.25</t>
  </si>
  <si>
    <t>Janssen, Wilhelmus</t>
  </si>
  <si>
    <t>Dirix, Catharina</t>
  </si>
  <si>
    <t>cobortus (?) felix</t>
  </si>
  <si>
    <t>Bauwen, Maria Joanna</t>
  </si>
  <si>
    <t>1790.10.02</t>
  </si>
  <si>
    <t>Bauwen, Theodorus</t>
  </si>
  <si>
    <t>Denis, Maria</t>
  </si>
  <si>
    <t>Ouri, Maria</t>
  </si>
  <si>
    <t>1790.10.18</t>
  </si>
  <si>
    <t>Pouwen, Joannes Henricus</t>
  </si>
  <si>
    <t>1790.10.26</t>
  </si>
  <si>
    <t>“subitanea epilepsia”</t>
  </si>
  <si>
    <t>Jeunehomme, Andreas</t>
  </si>
  <si>
    <t>1790.11.17</t>
  </si>
  <si>
    <t>Bauwin, Andreas</t>
  </si>
  <si>
    <t>1790.11.29</t>
  </si>
  <si>
    <t>Bauwin, Leonardus</t>
  </si>
  <si>
    <t>Clockers, Joannes</t>
  </si>
  <si>
    <t>Beckers, Catharina</t>
  </si>
  <si>
    <t>1790/12.05</t>
  </si>
  <si>
    <t>Tresfontaine, Mathias</t>
  </si>
  <si>
    <t>1791.04.12</t>
  </si>
  <si>
    <t>Vanaubel, Hubert</t>
  </si>
  <si>
    <t>1791.04.23</t>
  </si>
  <si>
    <t>Caen, Maria Catharina</t>
  </si>
  <si>
    <t>1791.04.27</t>
  </si>
  <si>
    <t>Reckers, Maria</t>
  </si>
  <si>
    <t>1791.07.11</t>
  </si>
  <si>
    <t>Reckers, Petrus</t>
  </si>
  <si>
    <t>Janssen, an. (meisje)</t>
  </si>
  <si>
    <t>1791.07.13</t>
  </si>
  <si>
    <t>Kurvers, Maria</t>
  </si>
  <si>
    <t>gedoopt door vroedvrouw</t>
  </si>
  <si>
    <t>Straet, Joannes</t>
  </si>
  <si>
    <t>1791.07.31</t>
  </si>
  <si>
    <t>Wicken, Catharina</t>
  </si>
  <si>
    <t>Vanterlinden, an. (meisje)</t>
  </si>
  <si>
    <t>1791.08.03</t>
  </si>
  <si>
    <t>Gilissen, Margarita</t>
  </si>
  <si>
    <t>Ulrici, Maria</t>
  </si>
  <si>
    <t>1791.08.04</t>
  </si>
  <si>
    <t>Janssen, Joanna</t>
  </si>
  <si>
    <t>Mertens, Joannes</t>
  </si>
  <si>
    <t>1791.08.26</t>
  </si>
  <si>
    <t>Smirs, Catharina</t>
  </si>
  <si>
    <t>1791.11.14</t>
  </si>
  <si>
    <t>Hessels, Maria</t>
  </si>
  <si>
    <t>1791.11.28</t>
  </si>
  <si>
    <t>Plusquin, Joannes (+)</t>
  </si>
  <si>
    <t>Pontis, Baltasar</t>
  </si>
  <si>
    <t>1792.01.15</t>
  </si>
  <si>
    <t>1792.01.27</t>
  </si>
  <si>
    <t>Wicken, Jacobus</t>
  </si>
  <si>
    <t>Plusquin, Elisabeth</t>
  </si>
  <si>
    <t>Vilvoie, Catharina</t>
  </si>
  <si>
    <t>1792.06.08</t>
  </si>
  <si>
    <t>Jeunehomme, Andreas (+)</t>
  </si>
  <si>
    <t>Pluskin, Catharina</t>
  </si>
  <si>
    <t>1792.06.27</t>
  </si>
  <si>
    <t>weduwe</t>
  </si>
  <si>
    <t>Pesnon, Nicolas</t>
  </si>
  <si>
    <t>1793.01.15</t>
  </si>
  <si>
    <t>uit Parijs / ““soldat volontaire de la troisième compagnie du neuvième bataillon de Paris”“ / akte genoteerd door kapitein van zijn compagnie</t>
  </si>
  <si>
    <t>Jouppen, Maria Elisabeth</t>
  </si>
  <si>
    <t>1793.02.01</t>
  </si>
  <si>
    <t>Jouppen, Job</t>
  </si>
  <si>
    <t>Recken, Maria Catharina</t>
  </si>
  <si>
    <t>Broers, Angela</t>
  </si>
  <si>
    <t>1793.02.09</t>
  </si>
  <si>
    <t>Broers, Franciscus</t>
  </si>
  <si>
    <t>Purnode, Catharina</t>
  </si>
  <si>
    <t>1793.04.03</t>
  </si>
  <si>
    <t>weduwnaar</t>
  </si>
  <si>
    <t>Beckers, Joanna</t>
  </si>
  <si>
    <t>1793.04.18</t>
  </si>
  <si>
    <t>Beckers, Wilhelmus</t>
  </si>
  <si>
    <t>Straet, Catharina</t>
  </si>
  <si>
    <t>Vincent, Maria Mechtildis</t>
  </si>
  <si>
    <t>1793.05.04</t>
  </si>
  <si>
    <t>Vincent, Henricus</t>
  </si>
  <si>
    <t>Spronck, Elisabeth</t>
  </si>
  <si>
    <t>Hermans, an.</t>
  </si>
  <si>
    <t>1793.07.22</t>
  </si>
  <si>
    <t>Hermans, Jacobus</t>
  </si>
  <si>
    <t>Sauvage, Maria</t>
  </si>
  <si>
    <t>Beckers, Christianus</t>
  </si>
  <si>
    <t>1793.08.04</t>
  </si>
  <si>
    <t>Clijnen, Catharina</t>
  </si>
  <si>
    <t>Jeunehomme, Barbara</t>
  </si>
  <si>
    <t>1793.11.06</t>
  </si>
  <si>
    <t>Pontis, Baltasar (+)</t>
  </si>
  <si>
    <t>Campo, Catharina</t>
  </si>
  <si>
    <t>1794.01.04</t>
  </si>
  <si>
    <t>Purnode, Philippus</t>
  </si>
  <si>
    <t>Martinus, Anna</t>
  </si>
  <si>
    <t>1794.01.30</t>
  </si>
  <si>
    <t>Martinus, Joannes</t>
  </si>
  <si>
    <t>Roijen, Catharina</t>
  </si>
  <si>
    <t>Loneux, Anna</t>
  </si>
  <si>
    <t>Lebens, Elisabeth</t>
  </si>
  <si>
    <t>1794.03.10</t>
  </si>
  <si>
    <t>Broers, Henricus (+)</t>
  </si>
  <si>
    <t>Haccourt, Guilhelmus</t>
  </si>
  <si>
    <t>1794.07.14</t>
  </si>
  <si>
    <t>Janssen, Helena</t>
  </si>
  <si>
    <t>1794.07.16</t>
  </si>
  <si>
    <t>Ruth, Franciscus</t>
  </si>
  <si>
    <t>Herotte, Maria Ida</t>
  </si>
  <si>
    <t>1794.09.06</t>
  </si>
  <si>
    <t>Herotte, Petrus</t>
  </si>
  <si>
    <t>Gilissen, Catharina</t>
  </si>
  <si>
    <t>Liegois, Anna</t>
  </si>
  <si>
    <t>1794.09.10</t>
  </si>
  <si>
    <t>Straet, Maria Ida</t>
  </si>
  <si>
    <t>Pirotte, Matthias</t>
  </si>
  <si>
    <t>1794.09.27</t>
  </si>
  <si>
    <t>1794.10.11</t>
  </si>
  <si>
    <t>Vanterlinden, Maria Ida</t>
  </si>
  <si>
    <t>1794.10.22</t>
  </si>
  <si>
    <t>Vanterlinden, Maria Catharina</t>
  </si>
  <si>
    <t>1794.10.31</t>
  </si>
  <si>
    <t>Vanterlinden, Stephanus</t>
  </si>
  <si>
    <t>1794.11.30</t>
  </si>
  <si>
    <t>1794.12.20</t>
  </si>
  <si>
    <t>Bauwin, Theodorus</t>
  </si>
  <si>
    <t>1795.01.23</t>
  </si>
  <si>
    <t>Martinus, an.</t>
  </si>
  <si>
    <t>1795.02.04</t>
  </si>
  <si>
    <t>Martinus, Lambertus (uit Sint-Martens-Voeren)</t>
  </si>
  <si>
    <t>Straed, Elisabeth</t>
  </si>
  <si>
    <t>Guiliaume, Aegidius</t>
  </si>
  <si>
    <t>1795.04.12</t>
  </si>
  <si>
    <t>1795.06.10</t>
  </si>
  <si>
    <t>Thiewis, Petrus</t>
  </si>
  <si>
    <t>Troquai, Margaretha</t>
  </si>
  <si>
    <t>1795.07.26</t>
  </si>
  <si>
    <t>Recken, Joannes (+)</t>
  </si>
  <si>
    <t>Liegois, Maria</t>
  </si>
  <si>
    <t>1795.09.23</t>
  </si>
  <si>
    <t>Thiewissen, Wilhelmus</t>
  </si>
  <si>
    <t>1795.10.19</t>
  </si>
  <si>
    <t>Straed, Cornelia</t>
  </si>
  <si>
    <t>1795.11.05</t>
  </si>
  <si>
    <t>Petit, Wilhelmus (+)</t>
  </si>
  <si>
    <t>1795.11.28</t>
  </si>
  <si>
    <t>1795.12.05</t>
  </si>
  <si>
    <t>Vincent, Job (+)</t>
  </si>
  <si>
    <t>Guilliaume, Joannes</t>
  </si>
  <si>
    <t>1795.11.30</t>
  </si>
  <si>
    <t>Guilliaume, Franciscus</t>
  </si>
  <si>
    <t>1795.12.12</t>
  </si>
  <si>
    <t>Petit, Henricus</t>
  </si>
  <si>
    <t>1795.12.18</t>
  </si>
  <si>
    <t>Petit, Joannes</t>
  </si>
  <si>
    <t>Deborre, Maria Catharina</t>
  </si>
  <si>
    <t>1795.12.20</t>
  </si>
  <si>
    <t>Ruet, Isabella Josepha</t>
  </si>
  <si>
    <t>1795.06.18</t>
  </si>
  <si>
    <t>Ruet, Tossanus</t>
  </si>
  <si>
    <t>Straed, Anna</t>
  </si>
  <si>
    <t>Adams, Elisabeth</t>
  </si>
  <si>
    <t>1796.08.14</t>
  </si>
  <si>
    <t>Theelen, Petrus</t>
  </si>
  <si>
    <t>1770.01.01</t>
  </si>
  <si>
    <t>?</t>
  </si>
  <si>
    <t>Mentjens, Catharina</t>
  </si>
  <si>
    <t>Purnotte, an.</t>
  </si>
  <si>
    <t>1770.08.10</t>
  </si>
  <si>
    <t>Purnotte, Joannes</t>
  </si>
  <si>
    <t>Vanwijler, Petronilla</t>
  </si>
  <si>
    <t>gedoopt door de vroedvrouw</t>
  </si>
  <si>
    <t>Steenebruggen, Catharina</t>
  </si>
  <si>
    <t>1770.09.03</t>
  </si>
  <si>
    <t>Rijgals, Nicolaus</t>
  </si>
  <si>
    <t>gestorven bij bevalling</t>
  </si>
  <si>
    <t>Rijgals, Anna Maria</t>
  </si>
  <si>
    <t>1770.09.04</t>
  </si>
  <si>
    <t>Hanssen, Lambertus</t>
  </si>
  <si>
    <t>Hanssen, Laurentius</t>
  </si>
  <si>
    <t>Nurops, Maria</t>
  </si>
  <si>
    <t>Duijkaerts, Joannes</t>
  </si>
  <si>
    <t>1770.10.30</t>
  </si>
  <si>
    <t>Houdappel, Maria</t>
  </si>
  <si>
    <t>beroerte, plots overleden</t>
  </si>
  <si>
    <t>Kevers, Maria Elisabetha</t>
  </si>
  <si>
    <t>1770.12.04</t>
  </si>
  <si>
    <t>Kevers, Petrus</t>
  </si>
  <si>
    <t>Leenens, Elisabetha</t>
  </si>
  <si>
    <t>Vlieks, Matthias Lambertus</t>
  </si>
  <si>
    <t>Vlieks, Lambertus</t>
  </si>
  <si>
    <t>Kremers, Aleijdis</t>
  </si>
  <si>
    <t>Leenens, Matthias</t>
  </si>
  <si>
    <t>1770.12.16</t>
  </si>
  <si>
    <t>Leenens, Franciscus</t>
  </si>
  <si>
    <t>D’affnaij, Maria</t>
  </si>
  <si>
    <t>Thijwissen, Maria Ida</t>
  </si>
  <si>
    <t>1770.12.28</t>
  </si>
  <si>
    <t>Thijwissen, Gasparus</t>
  </si>
  <si>
    <t>Heijnen, Maria</t>
  </si>
  <si>
    <t>Beaujean, Anna</t>
  </si>
  <si>
    <t>1771.01.06</t>
  </si>
  <si>
    <t>Beaujean, Wilhelmus</t>
  </si>
  <si>
    <t>Leenens, Petronilla</t>
  </si>
  <si>
    <t>verdronken: ex improviso Sterquilinii aquis subito suffocata; staat nog onder 1770!</t>
  </si>
  <si>
    <t>Heuge, Maria Margarita</t>
  </si>
  <si>
    <t>1771.01.08</t>
  </si>
  <si>
    <t>Heuge, Wilhelmus</t>
  </si>
  <si>
    <t>Lefebvre, Anna Catharina</t>
  </si>
  <si>
    <t>staat nog onder 1770!</t>
  </si>
  <si>
    <t>Leenens, Petrus</t>
  </si>
  <si>
    <t>1771.01.28</t>
  </si>
  <si>
    <t>Raemen, Eva (+)</t>
  </si>
  <si>
    <t>Beijers, Winandus</t>
  </si>
  <si>
    <t>1771.02.12</t>
  </si>
  <si>
    <t>Simon, Henricus</t>
  </si>
  <si>
    <t>1771.02.13</t>
  </si>
  <si>
    <t>Nederlands, Elisabetha</t>
  </si>
  <si>
    <t>Rutten, Gasparus</t>
  </si>
  <si>
    <t>1771.02.20</t>
  </si>
  <si>
    <t>Steen, Agnes</t>
  </si>
  <si>
    <t>Smeets, Christina</t>
  </si>
  <si>
    <t>Belboom, Joannes</t>
  </si>
  <si>
    <t>Heijnen, Gasparus</t>
  </si>
  <si>
    <t>1771.02.26</t>
  </si>
  <si>
    <t>Vielvoije, Maria</t>
  </si>
  <si>
    <t>Steenebruggen, Anna Maria</t>
  </si>
  <si>
    <t>1771.03.08</t>
  </si>
  <si>
    <t>epilepsia subito extincta</t>
  </si>
  <si>
    <t>Kremers, Joanna</t>
  </si>
  <si>
    <t>1771.04.24</t>
  </si>
  <si>
    <t>Beijers, Petrus (+)</t>
  </si>
  <si>
    <t>Ernon, Christina</t>
  </si>
  <si>
    <t>Ernon, Christianus Bartholomeus</t>
  </si>
  <si>
    <t>Claessens, Catharina</t>
  </si>
  <si>
    <t>Meijers, Maria</t>
  </si>
  <si>
    <t>1771.04.27</t>
  </si>
  <si>
    <t>Haenen, Alexander (+)</t>
  </si>
  <si>
    <t>Hanssen, Petrus</t>
  </si>
  <si>
    <t>1771.05.20</t>
  </si>
  <si>
    <t>Heijnen, Maria (+)</t>
  </si>
  <si>
    <t>Vandeberg, Maria</t>
  </si>
  <si>
    <t>1771.07.01</t>
  </si>
  <si>
    <t>Chirurg, Propper (?)</t>
  </si>
  <si>
    <t>Brouwers, Joannes</t>
  </si>
  <si>
    <t>1771.08.03</t>
  </si>
  <si>
    <t>Brouwers, Josephus</t>
  </si>
  <si>
    <t>Brouwers, Maria</t>
  </si>
  <si>
    <t>Caenen, Wilhelmus</t>
  </si>
  <si>
    <t>1771.08.07</t>
  </si>
  <si>
    <t>Heuschen, Catharina</t>
  </si>
  <si>
    <t>Rutten, Anna</t>
  </si>
  <si>
    <t>1771.08.10</t>
  </si>
  <si>
    <t>Belboom, Philippus (+)</t>
  </si>
  <si>
    <t>Aussems, Anonymus</t>
  </si>
  <si>
    <t>1771.08.31</t>
  </si>
  <si>
    <t>Aussems, Henricus</t>
  </si>
  <si>
    <t>Massat, Maria</t>
  </si>
  <si>
    <t>Kevers, Anna</t>
  </si>
  <si>
    <t>1771.09.05</t>
  </si>
  <si>
    <t>Kevers, Joannes</t>
  </si>
  <si>
    <t>Leenens, Mechtilda</t>
  </si>
  <si>
    <t>Wijnands, Maria</t>
  </si>
  <si>
    <t>1771.10.28</t>
  </si>
  <si>
    <t>Wijnands, Joannes</t>
  </si>
  <si>
    <t>Thomassen, Catharina</t>
  </si>
  <si>
    <t>Hanssen, Elisabetha</t>
  </si>
  <si>
    <t>Smeets, Gasparus (+)</t>
  </si>
  <si>
    <t>Nelissen, Elisabetha</t>
  </si>
  <si>
    <t>Malpa, Joannes</t>
  </si>
  <si>
    <t>Lemmelijn, Catharina</t>
  </si>
  <si>
    <t>1771.11.28</t>
  </si>
  <si>
    <t>Lemmelijn, Bartholomeus</t>
  </si>
  <si>
    <t>Walpot, Catharina</t>
  </si>
  <si>
    <t>Solders, Maria</t>
  </si>
  <si>
    <t>1771.12.09</t>
  </si>
  <si>
    <t>Wouters, Joannes</t>
  </si>
  <si>
    <t>Leenens, Joannes</t>
  </si>
  <si>
    <t>1771.12.24</t>
  </si>
  <si>
    <t>Heijnen, Joannes</t>
  </si>
  <si>
    <t>1772.01.01</t>
  </si>
  <si>
    <t>Vandeberg, Catharina</t>
  </si>
  <si>
    <t>Schruer, Theodorus</t>
  </si>
  <si>
    <t>1772.01.02</t>
  </si>
  <si>
    <t>Schruers (wonend in Sweron)</t>
  </si>
  <si>
    <t>1772.01.17</t>
  </si>
  <si>
    <t>Winands, Joannes</t>
  </si>
  <si>
    <t>1772.03.12</t>
  </si>
  <si>
    <t>Heijnen, Tossanus</t>
  </si>
  <si>
    <t>Thijwissen, Catharina</t>
  </si>
  <si>
    <t>Hanssen, Maria</t>
  </si>
  <si>
    <t>1772.03.14</t>
  </si>
  <si>
    <t>Vandermeulen, Joanna</t>
  </si>
  <si>
    <t>Lousberg, Christianus</t>
  </si>
  <si>
    <t>1772.03.24</t>
  </si>
  <si>
    <t>Lousberg, Wilhelmus</t>
  </si>
  <si>
    <t>Biekens, Margarita</t>
  </si>
  <si>
    <t>Houwet, Arnoldus</t>
  </si>
  <si>
    <t>1772.03.30</t>
  </si>
  <si>
    <t>Hakens, Christina (+)</t>
  </si>
  <si>
    <t>Schijns, Joannes Petrus</t>
  </si>
  <si>
    <t>1772.04.26</t>
  </si>
  <si>
    <t>Schijns, Joannes</t>
  </si>
  <si>
    <t>Smeets, Clementina</t>
  </si>
  <si>
    <t>1772.06.14</t>
  </si>
  <si>
    <t>Huijnen, Petrus</t>
  </si>
  <si>
    <t>Paesschens, Maria</t>
  </si>
  <si>
    <t>1772.07.12</t>
  </si>
  <si>
    <t>Londeaux, Andreas (+)</t>
  </si>
  <si>
    <t>De Fassin, Joannes Jacobus Franciscus Josephus</t>
  </si>
  <si>
    <t>1772.07.16</t>
  </si>
  <si>
    <t>De Fassin, Lambertus</t>
  </si>
  <si>
    <t>De Foullon, Clara Ludovica</t>
  </si>
  <si>
    <t>Wicken, Petrus</t>
  </si>
  <si>
    <t>1772.07.19</t>
  </si>
  <si>
    <t>Wicken, Andreas</t>
  </si>
  <si>
    <t>Hanssen, Anna</t>
  </si>
  <si>
    <t>Jongen, Elisabetha</t>
  </si>
  <si>
    <t>1772.07.26</t>
  </si>
  <si>
    <t>Wijlerjans, Petrus</t>
  </si>
  <si>
    <t>Pomeije, Margarita</t>
  </si>
  <si>
    <t>1772.08.11</t>
  </si>
  <si>
    <t>Saive, Thomas</t>
  </si>
  <si>
    <t>1772.08.23</t>
  </si>
  <si>
    <t>Servais, Maria Joanna</t>
  </si>
  <si>
    <t>Hanssen, Barbara</t>
  </si>
  <si>
    <t>1772.09.29</t>
  </si>
  <si>
    <t>Bruno, Joannes</t>
  </si>
  <si>
    <t>flux sanguinis</t>
  </si>
  <si>
    <t>Treutelen, Leonardus</t>
  </si>
  <si>
    <t>1772.11.16</t>
  </si>
  <si>
    <t>Geraerds, Anna Maria</t>
  </si>
  <si>
    <t>1772.12.10</t>
  </si>
  <si>
    <t>Geraerds, Hermanus</t>
  </si>
  <si>
    <t>Houwet, Elisabetha</t>
  </si>
  <si>
    <t>Jongen, Melchior</t>
  </si>
  <si>
    <t>1772.12.27</t>
  </si>
  <si>
    <t>Jongen, Gerardus</t>
  </si>
  <si>
    <t>Steens, Catharina</t>
  </si>
  <si>
    <t>Leenens, Wilhelmus</t>
  </si>
  <si>
    <t>1773.02.27</t>
  </si>
  <si>
    <t>Bague, Caecilia (uit Eupen)</t>
  </si>
  <si>
    <t>Rutten, Aegidius</t>
  </si>
  <si>
    <t>1773.02.20</t>
  </si>
  <si>
    <t>Rutten, Josephus</t>
  </si>
  <si>
    <t>Arnold, Agnes</t>
  </si>
  <si>
    <t>Vielvoije, Lucia</t>
  </si>
  <si>
    <t>1773.02.28</t>
  </si>
  <si>
    <t>Belboom, Wilhelmus</t>
  </si>
  <si>
    <t>Smeets, Barbara</t>
  </si>
  <si>
    <t>1773.03.19</t>
  </si>
  <si>
    <t>Stevens, Petrus</t>
  </si>
  <si>
    <t>Kevers, Catharina</t>
  </si>
  <si>
    <t>1773.06.12</t>
  </si>
  <si>
    <t>Ernon, Maria Anna</t>
  </si>
  <si>
    <t>1773.06.23</t>
  </si>
  <si>
    <t>Rijgals, Catharina</t>
  </si>
  <si>
    <t>Kevers, Franciscus</t>
  </si>
  <si>
    <t>1773.07.12</t>
  </si>
  <si>
    <t>Mathieu, Maria Anna</t>
  </si>
  <si>
    <t>van Wijlre, Renerus</t>
  </si>
  <si>
    <t>1773.07.18</t>
  </si>
  <si>
    <t>Claessens, Elisabetha</t>
  </si>
  <si>
    <t>Risaque, Wilhelmina</t>
  </si>
  <si>
    <t>1773.07.28</t>
  </si>
  <si>
    <t>Risaque, Jacobus</t>
  </si>
  <si>
    <t>Beaujean, Ida</t>
  </si>
  <si>
    <t>van Herck, Martinus</t>
  </si>
  <si>
    <t>1773.08.21</t>
  </si>
  <si>
    <t>Bouters, Elisabetha</t>
  </si>
  <si>
    <t>Houwet, Joannes</t>
  </si>
  <si>
    <t>Houwet, Anna Maria</t>
  </si>
  <si>
    <t>Theelen, Michaël</t>
  </si>
  <si>
    <t>Wicken, Barbara</t>
  </si>
  <si>
    <t>Rijgals, Petronilla</t>
  </si>
  <si>
    <t>1773.08.22</t>
  </si>
  <si>
    <t>Hanssen, Mathieu</t>
  </si>
  <si>
    <t>Nelissen, Lambertus</t>
  </si>
  <si>
    <t>1773.08.31</t>
  </si>
  <si>
    <t>1773.09.20</t>
  </si>
  <si>
    <t>Hanssen, Hubertus</t>
  </si>
  <si>
    <t>Nurops, Wilhelmusa</t>
  </si>
  <si>
    <t>1773.10.06</t>
  </si>
  <si>
    <t>Smeets, Maria</t>
  </si>
  <si>
    <t>Baussen, Sophia</t>
  </si>
  <si>
    <t>1773.10.09</t>
  </si>
  <si>
    <t>Thijwissen, Christianus</t>
  </si>
  <si>
    <t>Bieckens, Theodorus</t>
  </si>
  <si>
    <t>1773.10.23</t>
  </si>
  <si>
    <t>Breukers, Anna Margarita</t>
  </si>
  <si>
    <t>Vielvoije, Cornelius</t>
  </si>
  <si>
    <t>1773.11.02</t>
  </si>
  <si>
    <t>Weijers, Margarita</t>
  </si>
  <si>
    <t>1773.11.03</t>
  </si>
  <si>
    <t>Bieckens, Theodorus (+)</t>
  </si>
  <si>
    <t>Paesschens, Catharina</t>
  </si>
  <si>
    <t>1773.11.26</t>
  </si>
  <si>
    <t>Duijts, Lambertus</t>
  </si>
  <si>
    <t>Thomassen, Petrus</t>
  </si>
  <si>
    <t>1773.11.30</t>
  </si>
  <si>
    <t>Huijnen, Catharina</t>
  </si>
  <si>
    <t>Geraerds, Leonardus</t>
  </si>
  <si>
    <t>1773.12.03</t>
  </si>
  <si>
    <t>Stijlen, Maria Anna</t>
  </si>
  <si>
    <t>Smeets, Henricus</t>
  </si>
  <si>
    <t>1773.12.04</t>
  </si>
  <si>
    <t>priester</t>
  </si>
  <si>
    <t>Vandeberg, Anna Maria</t>
  </si>
  <si>
    <t>1774.02.06</t>
  </si>
  <si>
    <t>Smeets, Aegidius</t>
  </si>
  <si>
    <t>Walpott, Wilhelmus</t>
  </si>
  <si>
    <t>1774.02.08</t>
  </si>
  <si>
    <t>Tijssen, Agnes</t>
  </si>
  <si>
    <t>Heuschen, Joannes</t>
  </si>
  <si>
    <t>1774.02.24</t>
  </si>
  <si>
    <t>Duijts, Catharina</t>
  </si>
  <si>
    <t>1774.02.28 (?)</t>
  </si>
  <si>
    <t>Hanssen, Servatius (+), De Thier, Renerus (+)</t>
  </si>
  <si>
    <t>Stevens, Maria</t>
  </si>
  <si>
    <t>1774.03.08</t>
  </si>
  <si>
    <t>Aussems, Anselmus</t>
  </si>
  <si>
    <t>Ruette, Catharina</t>
  </si>
  <si>
    <t>1774.03.20</t>
  </si>
  <si>
    <t>Thijwissen, Michaël (+)</t>
  </si>
  <si>
    <t>Thelen, Aegidius</t>
  </si>
  <si>
    <t>1774.04.06</t>
  </si>
  <si>
    <t>Walpott, Joanna (+)</t>
  </si>
  <si>
    <t>Cerfonteijn, Petrus</t>
  </si>
  <si>
    <t>1774.05.07</t>
  </si>
  <si>
    <t>Beaujean, Maria</t>
  </si>
  <si>
    <t>Hagelsteen, Martinus</t>
  </si>
  <si>
    <t>1774.05.30</t>
  </si>
  <si>
    <t>Pomeije, Maria Anna</t>
  </si>
  <si>
    <t>Heijnen, Henricus</t>
  </si>
  <si>
    <t>1774.06.03</t>
  </si>
  <si>
    <t>Heijnen, Matthias</t>
  </si>
  <si>
    <t>Kremers, Ida</t>
  </si>
  <si>
    <t>Breukers, Joannes</t>
  </si>
  <si>
    <t>1774.06.22</t>
  </si>
  <si>
    <t>Heijenlants, Maria</t>
  </si>
  <si>
    <t>1774.07.10</t>
  </si>
  <si>
    <t>Vandeberg, Joannes (+)</t>
  </si>
  <si>
    <t>Vanhaeren, Theodorus</t>
  </si>
  <si>
    <t>Vanhaeren, Jacobus</t>
  </si>
  <si>
    <t>Haussen, Matthias</t>
  </si>
  <si>
    <t>1774.08.06</t>
  </si>
  <si>
    <t>Rijgals, Petronilla (+)</t>
  </si>
  <si>
    <t>Remaque, Joannes</t>
  </si>
  <si>
    <t>1774.08.28</t>
  </si>
  <si>
    <t>Halleux, Theresia</t>
  </si>
  <si>
    <t>Thelen, Catharina</t>
  </si>
  <si>
    <t>1774.09.24</t>
  </si>
  <si>
    <t>Theelen, Joannes</t>
  </si>
  <si>
    <t>Bijkens, Maria</t>
  </si>
  <si>
    <t>Leenens, Aegidius</t>
  </si>
  <si>
    <t>1774.09.25</t>
  </si>
  <si>
    <t>Franck, Joanna</t>
  </si>
  <si>
    <t>1775.01.25</t>
  </si>
  <si>
    <t>Jeuskens, Joannes (+)</t>
  </si>
  <si>
    <t>Paulissen, Petrus</t>
  </si>
  <si>
    <t>1775.01.26</t>
  </si>
  <si>
    <t>Baltissen, Gertrudis</t>
  </si>
  <si>
    <t>Aussems, Elisabetha</t>
  </si>
  <si>
    <t>Lousberg, Alexander</t>
  </si>
  <si>
    <t>Wisser, Isabella</t>
  </si>
  <si>
    <t>1775.03.04</t>
  </si>
  <si>
    <t>Beijers, Elisabetha (weduwe)</t>
  </si>
  <si>
    <t>Heijnen, Maria Catharina</t>
  </si>
  <si>
    <t>1775.03.13</t>
  </si>
  <si>
    <t>Smeets, Gasparus (schepen)</t>
  </si>
  <si>
    <t>Janssen, Henricus</t>
  </si>
  <si>
    <t>Steen, Anna Catharina</t>
  </si>
  <si>
    <t>1775.04.03</t>
  </si>
  <si>
    <t>Clinette, Hubertus</t>
  </si>
  <si>
    <t>1775.04.04</t>
  </si>
  <si>
    <t>Klinckenberg, Cornelius</t>
  </si>
  <si>
    <t>1775.04.07</t>
  </si>
  <si>
    <t>Paulissen, Joanna</t>
  </si>
  <si>
    <t>Lousberg, Maria</t>
  </si>
  <si>
    <t>1775.04.11</t>
  </si>
  <si>
    <t>Wels, Laurentius (+)</t>
  </si>
  <si>
    <t>Bouille, Hubertus</t>
  </si>
  <si>
    <t>1775.05.09</t>
  </si>
  <si>
    <t>herder (pastor ovium) in Altenbroek</t>
  </si>
  <si>
    <t>D’Affnaij, Jacobus</t>
  </si>
  <si>
    <t>1775.06.27</t>
  </si>
  <si>
    <t>Vielvoije, Magdalena</t>
  </si>
  <si>
    <t>1775.07.16</t>
  </si>
  <si>
    <t>Belboom, Leonardus</t>
  </si>
  <si>
    <t>Rutten, Maria Agnes</t>
  </si>
  <si>
    <t>1775.08.04</t>
  </si>
  <si>
    <t>Loneux, Agiclius</t>
  </si>
  <si>
    <t>Wouters, Cornelius</t>
  </si>
  <si>
    <t>1775.08.17</t>
  </si>
  <si>
    <t>Stevens, Odilia (weduwe)</t>
  </si>
  <si>
    <t>1775.09.10</t>
  </si>
  <si>
    <t>Vielvoije, Maria Antonia</t>
  </si>
  <si>
    <t>1775.10.11</t>
  </si>
  <si>
    <t>Thijwissen, Henricus</t>
  </si>
  <si>
    <t>moeder van de pastoor =&gt; lang commentaar in register</t>
  </si>
  <si>
    <t>Severin, Josephus</t>
  </si>
  <si>
    <t>1775.11.08</t>
  </si>
  <si>
    <t>1775.11.13</t>
  </si>
  <si>
    <t>Smeets, Gasparus</t>
  </si>
  <si>
    <t>man = villicus (meier)</t>
  </si>
  <si>
    <t>Thins, Conrardus</t>
  </si>
  <si>
    <t>Grojean, Barbara</t>
  </si>
  <si>
    <t>Cerfonteijn, Theodorus</t>
  </si>
  <si>
    <t>1775.11.16</t>
  </si>
  <si>
    <t>Ruette, Alexandra</t>
  </si>
  <si>
    <t>Holbach, Catharina</t>
  </si>
  <si>
    <t>1775.11.21</t>
  </si>
  <si>
    <t>Deller (‘receptor vestigalium’)</t>
  </si>
  <si>
    <t>Schipers, Joannes</t>
  </si>
  <si>
    <t>1775.12.14</t>
  </si>
  <si>
    <t>de Bije, Helena</t>
  </si>
  <si>
    <t>Molenaers, Ida</t>
  </si>
  <si>
    <t>1775.12.20</t>
  </si>
  <si>
    <t>Rentjens, Clemens (+)</t>
  </si>
  <si>
    <t>Haenen, Antonia</t>
  </si>
  <si>
    <t>1776.01.22</t>
  </si>
  <si>
    <t>Bijkens, Lucia</t>
  </si>
  <si>
    <t>Heuschen, Jacobus</t>
  </si>
  <si>
    <t>1776.01.30</t>
  </si>
  <si>
    <t>Steens, Christianus</t>
  </si>
  <si>
    <t>Vandeberg, Ida</t>
  </si>
  <si>
    <t>1776.03.04</t>
  </si>
  <si>
    <t>Lijnotte, Maria Anna</t>
  </si>
  <si>
    <t>1776.03.20</t>
  </si>
  <si>
    <t>Bijkas, Maria</t>
  </si>
  <si>
    <t>1776.03.31</t>
  </si>
  <si>
    <t>Lemmelijn, Bartholomeus (+)</t>
  </si>
  <si>
    <t>Stevens, Maria Catharina</t>
  </si>
  <si>
    <t>1776.04.18</t>
  </si>
  <si>
    <t>Stevens (weduwnaar)</t>
  </si>
  <si>
    <t>Smeets, Barbara (+)</t>
  </si>
  <si>
    <t>Heijnen, Theodorus</t>
  </si>
  <si>
    <t>1776.08.10</t>
  </si>
  <si>
    <t>Wicken, Cornelia</t>
  </si>
  <si>
    <t>1776.09.30</t>
  </si>
  <si>
    <t>vrijgezel, afkomstig uit Mesch, 6 dagen eerder dolksteek in buik</t>
  </si>
  <si>
    <t>Leenens, Eva</t>
  </si>
  <si>
    <t>1776.11.19</t>
  </si>
  <si>
    <t>Heijlants, Anna</t>
  </si>
  <si>
    <t>1776.11.28</t>
  </si>
  <si>
    <t>1776.12.28</t>
  </si>
  <si>
    <t>Heijnen, Theodorus (+)</t>
  </si>
  <si>
    <t>Loneux, Aegidius</t>
  </si>
  <si>
    <t>1776.12.30</t>
  </si>
  <si>
    <t>Vielvoije, Magdalena (+)</t>
  </si>
  <si>
    <t>Hoorens, Maria</t>
  </si>
  <si>
    <t>1777.01.06</t>
  </si>
  <si>
    <t>Delvaux, Hubertus (+)</t>
  </si>
  <si>
    <t>Stevens, Barbara</t>
  </si>
  <si>
    <t>1777.01.11</t>
  </si>
  <si>
    <t>Kortenraed, Henricus</t>
  </si>
  <si>
    <t>x, Nicolaus</t>
  </si>
  <si>
    <t>1777.01.13</t>
  </si>
  <si>
    <t>vreemdeling van wie alleen de voornaam bekend was</t>
  </si>
  <si>
    <t>Gustin, Aegidius</t>
  </si>
  <si>
    <t>1777.01.22</t>
  </si>
  <si>
    <t>Belboom, Maria</t>
  </si>
  <si>
    <t>1777.01.30</t>
  </si>
  <si>
    <t>Malpa, Maria Elisabetha</t>
  </si>
  <si>
    <t>1777.02.09</t>
  </si>
  <si>
    <t>d’Amazon, Genoveva</t>
  </si>
  <si>
    <t>Thelen, Maria Joanna</t>
  </si>
  <si>
    <t>1777.03.17</t>
  </si>
  <si>
    <t>Thelen, Petrus</t>
  </si>
  <si>
    <t>Steens, Elisabetha</t>
  </si>
  <si>
    <t>1777.04.30</t>
  </si>
  <si>
    <t>Steens, Hubertus</t>
  </si>
  <si>
    <t>Kremers, Anna</t>
  </si>
  <si>
    <t>Nelissen, Arnoldus</t>
  </si>
  <si>
    <t>1777.05.15</t>
  </si>
  <si>
    <t>Nelissen, Cornelia (weduwe)</t>
  </si>
  <si>
    <t>Ernon, Margarita Josephina</t>
  </si>
  <si>
    <t>1777.05.23</t>
  </si>
  <si>
    <t>Heijnen, Aegidius</t>
  </si>
  <si>
    <t>Claessens, Aegidius</t>
  </si>
  <si>
    <t>1777.06.19</t>
  </si>
  <si>
    <t>Ernon, anonym.</t>
  </si>
  <si>
    <t>1777.07.01</t>
  </si>
  <si>
    <t>Ernon, H. A.</t>
  </si>
  <si>
    <t>Heijnen, Joanna</t>
  </si>
  <si>
    <t>1777.07.04</t>
  </si>
  <si>
    <t>Cloos, Helena</t>
  </si>
  <si>
    <t>1777.07.13</t>
  </si>
  <si>
    <t>Stevens, Catharina</t>
  </si>
  <si>
    <t>1777.07.24</t>
  </si>
  <si>
    <t>Hoorens, Joannes (+)</t>
  </si>
  <si>
    <t>Schellings, Gerardus</t>
  </si>
  <si>
    <t>1777.07.21</t>
  </si>
  <si>
    <t>Schellings, Aegidius</t>
  </si>
  <si>
    <t>Hodiomont, Gertrudis</t>
  </si>
  <si>
    <t>Coelen, Petrus</t>
  </si>
  <si>
    <t>1777.09.23</t>
  </si>
  <si>
    <t>Coelen, Winandus</t>
  </si>
  <si>
    <t>Thijwissen, Maria</t>
  </si>
  <si>
    <t>Belboom, Petrus</t>
  </si>
  <si>
    <t>Leenens, Maria</t>
  </si>
  <si>
    <t>Theunissen, Maria Catharina</t>
  </si>
  <si>
    <t>1777.10.07</t>
  </si>
  <si>
    <t>Theunissen, Josephus</t>
  </si>
  <si>
    <t>Wijnants, Christina</t>
  </si>
  <si>
    <t>Smeets, Ida</t>
  </si>
  <si>
    <t>1777.10.12</t>
  </si>
  <si>
    <t>Duijts, Maria Anna</t>
  </si>
  <si>
    <t>1777.10.18</t>
  </si>
  <si>
    <t>Huijnen, Joanna</t>
  </si>
  <si>
    <t>Pomeije, Ida</t>
  </si>
  <si>
    <t>1777.10.29</t>
  </si>
  <si>
    <t>Steens, Gerardus</t>
  </si>
  <si>
    <t>Heijnen, Anna Maria</t>
  </si>
  <si>
    <t>1778.02.07</t>
  </si>
  <si>
    <t>1778.02.15</t>
  </si>
  <si>
    <t>Heijnen, Matthias (+)</t>
  </si>
  <si>
    <t>Claessens, Franciscus (priester)</t>
  </si>
  <si>
    <t>1778.03.16</t>
  </si>
  <si>
    <t>Deplaumes, Dionysius</t>
  </si>
  <si>
    <t>1778.04.14</t>
  </si>
  <si>
    <t>vrijgezel, verbleef in Ottegroeven</t>
  </si>
  <si>
    <t>Heijnen, Maria Antonia</t>
  </si>
  <si>
    <t>1778.04.23</t>
  </si>
  <si>
    <t>1778.05.10</t>
  </si>
  <si>
    <t>Steens, Catharina (+)</t>
  </si>
  <si>
    <t>1778.09.10</t>
  </si>
  <si>
    <t>Vanwijlre, Lambertus</t>
  </si>
  <si>
    <t>1778.09.17</t>
  </si>
  <si>
    <t>Steens, Agnes</t>
  </si>
  <si>
    <t>Winants, Aegidius</t>
  </si>
  <si>
    <t>1778.10.19</t>
  </si>
  <si>
    <t>Winants, Petrus</t>
  </si>
  <si>
    <t>Loneux, Sophia</t>
  </si>
  <si>
    <t>Wislez, Maria Elisabetha</t>
  </si>
  <si>
    <t>uit Melen, verbleef bij weduwe van Schippers, Joannes</t>
  </si>
  <si>
    <t>Horens, Judocus</t>
  </si>
  <si>
    <t>1778.11.01</t>
  </si>
  <si>
    <t>weduwnaar van ?</t>
  </si>
  <si>
    <t>1778.11.15</t>
  </si>
  <si>
    <t>Cerfonteijn, Jacobus</t>
  </si>
  <si>
    <t>1778.11.29</t>
  </si>
  <si>
    <t>Rijgals, Anna</t>
  </si>
  <si>
    <t>1778.12.04</t>
  </si>
  <si>
    <t>Herens, Cornelius</t>
  </si>
  <si>
    <t>1779.01.01</t>
  </si>
  <si>
    <t>Herens, Joannes</t>
  </si>
  <si>
    <t>Beckers, Gertrudis</t>
  </si>
  <si>
    <t>Beckers, Elisabetha</t>
  </si>
  <si>
    <t>1779.01.07</t>
  </si>
  <si>
    <t>Beckers, Joannes Petrus</t>
  </si>
  <si>
    <t>Ploumen, Maria Catharina</t>
  </si>
  <si>
    <t>Hoorens, Catharina</t>
  </si>
  <si>
    <t>1779.01.15</t>
  </si>
  <si>
    <t>Thelen, Maria</t>
  </si>
  <si>
    <t>1779.01.26</t>
  </si>
  <si>
    <t>Mensens, Matthaeus (+)</t>
  </si>
  <si>
    <t>Solders, Maria (+)</t>
  </si>
  <si>
    <t>Vandeberg, Joannes</t>
  </si>
  <si>
    <t>1779.02.03</t>
  </si>
  <si>
    <t>Vandeberg, Winandus</t>
  </si>
  <si>
    <t>Theunissen, Anna</t>
  </si>
  <si>
    <t>Ernon, Henricus Alexander</t>
  </si>
  <si>
    <t>1779.02.16</t>
  </si>
  <si>
    <t>Ernon, Cornelius Bartholomeus</t>
  </si>
  <si>
    <t>Claessens, Maria Catharina</t>
  </si>
  <si>
    <t>Beaujean, Joannes</t>
  </si>
  <si>
    <t>1779.02.20</t>
  </si>
  <si>
    <t>Houten, Barbara</t>
  </si>
  <si>
    <t>1779.02.22</t>
  </si>
  <si>
    <t>koster</t>
  </si>
  <si>
    <t>Stijlen, Franciscus</t>
  </si>
  <si>
    <t>1779.03.21</t>
  </si>
  <si>
    <t>Moers, Gertrudis</t>
  </si>
  <si>
    <t>Heijnen, Anna</t>
  </si>
  <si>
    <t>1779.03.22</t>
  </si>
  <si>
    <t>1779.04.02</t>
  </si>
  <si>
    <t>Benedictus, Barbara</t>
  </si>
  <si>
    <t>1779.04.07</t>
  </si>
  <si>
    <t>Pullings, Maria Gertrudis</t>
  </si>
  <si>
    <t>1779.06.29</t>
  </si>
  <si>
    <t>Denis, Wilhelmus</t>
  </si>
  <si>
    <t>Vliks, Margarita</t>
  </si>
  <si>
    <t>1779.07.06</t>
  </si>
  <si>
    <t>1779.08.01</t>
  </si>
  <si>
    <t>vader van de pastoor =&gt; lang commentaar in register</t>
  </si>
  <si>
    <t>1779.08.15</t>
  </si>
  <si>
    <t>Bours, Servatius</t>
  </si>
  <si>
    <t>1779.09.27</t>
  </si>
  <si>
    <t>Meertens, Josephus</t>
  </si>
  <si>
    <t>1779.10.06</t>
  </si>
  <si>
    <t>Arnold, Agnes (+)</t>
  </si>
  <si>
    <t>Vos, Henricus</t>
  </si>
  <si>
    <t>1779.10.20</t>
  </si>
  <si>
    <t>Heuschen, Maria Catharina</t>
  </si>
  <si>
    <t>Schruer, Catharina</t>
  </si>
  <si>
    <t>1779.10.23</t>
  </si>
  <si>
    <t>Nelissen, Cornelius (+)</t>
  </si>
  <si>
    <t>Schillings, Gerardus</t>
  </si>
  <si>
    <t>1779.10.24</t>
  </si>
  <si>
    <t>Hoorens, Catharina (+)</t>
  </si>
  <si>
    <t>1779.10.31</t>
  </si>
  <si>
    <t>Thijwissen, Maria Catharina</t>
  </si>
  <si>
    <t>Rijgals, Lambertus</t>
  </si>
  <si>
    <t>1779.11.12</t>
  </si>
  <si>
    <t>Vielvoije, Ida</t>
  </si>
  <si>
    <t>vrijgezel, dysenterie</t>
  </si>
  <si>
    <t>spits, Lambertus</t>
  </si>
  <si>
    <t>1779.11.02</t>
  </si>
  <si>
    <t>Spits, Renerus</t>
  </si>
  <si>
    <t>Rentjes, Joanna</t>
  </si>
  <si>
    <t>Smeets, Wilhelmus</t>
  </si>
  <si>
    <t>1779.11.10</t>
  </si>
  <si>
    <t>Smeets, Cornelius</t>
  </si>
  <si>
    <t>Denis, Catharina</t>
  </si>
  <si>
    <t>1779.11.08</t>
  </si>
  <si>
    <t>Toussaint, Ida (+)</t>
  </si>
  <si>
    <t>Cerfonteijn, Matthias</t>
  </si>
  <si>
    <t>D’affnaij, Anna Maria</t>
  </si>
  <si>
    <t>Pröpper, Maria Agnes</t>
  </si>
  <si>
    <t>1779.11.18</t>
  </si>
  <si>
    <t>Pröpper (chirurgijn)</t>
  </si>
  <si>
    <t>Steenebruggen, Maria</t>
  </si>
  <si>
    <t>1780.02.02</t>
  </si>
  <si>
    <t>Stevens, Agnes</t>
  </si>
  <si>
    <t>1780.02.16</t>
  </si>
  <si>
    <t>Schillings, Anna Maria</t>
  </si>
  <si>
    <t>1780.02.18</t>
  </si>
  <si>
    <t>Schillings, Aegidius</t>
  </si>
  <si>
    <t>Vandeberg, Gertrudis</t>
  </si>
  <si>
    <t>Hanssen, Anna Maria</t>
  </si>
  <si>
    <t>1780.02.12</t>
  </si>
  <si>
    <t>Vanwijlre, Hubertus (+)</t>
  </si>
  <si>
    <t>Daniels, Catharina</t>
  </si>
  <si>
    <t>1780.02.23</t>
  </si>
  <si>
    <t>Daniels, Joannes</t>
  </si>
  <si>
    <t>Thijwissen, Ida</t>
  </si>
  <si>
    <t>Jeupkens, Elisabetha</t>
  </si>
  <si>
    <t>1780.03.23</t>
  </si>
  <si>
    <t>Peerboom, Henricus</t>
  </si>
  <si>
    <t>Heijnen, Joannes Henricus</t>
  </si>
  <si>
    <t>1780.04.28</t>
  </si>
  <si>
    <t>Heijnen, Winandus</t>
  </si>
  <si>
    <t>Lebens, Maria</t>
  </si>
  <si>
    <t>Coelen, Joannes</t>
  </si>
  <si>
    <t>1780.05.24</t>
  </si>
  <si>
    <t>Smeets, Catharina (+) en Maes, Eva (+)</t>
  </si>
  <si>
    <t>Beckers, Philippus</t>
  </si>
  <si>
    <t>1780.05.30</t>
  </si>
  <si>
    <t>Menjens, Maria</t>
  </si>
  <si>
    <t>1780.06.07</t>
  </si>
  <si>
    <t>Lehaen, Cornelia</t>
  </si>
  <si>
    <t>Leenens, Anna Maria</t>
  </si>
  <si>
    <t>1780.06.25</t>
  </si>
  <si>
    <t>Maes, Anna</t>
  </si>
  <si>
    <t>1780.06.27</t>
  </si>
  <si>
    <t>Steenebruggen, Matthias</t>
  </si>
  <si>
    <t>Goblet, Eva Maria</t>
  </si>
  <si>
    <t>1780.07.17</t>
  </si>
  <si>
    <t>Rijgals, Joannes</t>
  </si>
  <si>
    <t>D’affnaij</t>
  </si>
  <si>
    <t>1780.07.31</t>
  </si>
  <si>
    <t>Wicken, Anna (+)</t>
  </si>
  <si>
    <t>Nelissen, Maria Catharina</t>
  </si>
  <si>
    <t>1780.09.03</t>
  </si>
  <si>
    <t>Lueten, Josephus</t>
  </si>
  <si>
    <t>1780.09.21</t>
  </si>
  <si>
    <t>Smeets, Christina (+)</t>
  </si>
  <si>
    <t>Geraerts, Joannes</t>
  </si>
  <si>
    <t>1780.10.13</t>
  </si>
  <si>
    <t>weduwe van Geraerts, Leonardus</t>
  </si>
  <si>
    <t>Lousberg, Joanna Maria</t>
  </si>
  <si>
    <t>1780.10.19</t>
  </si>
  <si>
    <t>Geraerts, Simon</t>
  </si>
  <si>
    <t>Steenebruggen, Joannes</t>
  </si>
  <si>
    <t>1780.10.24</t>
  </si>
  <si>
    <t>Steenebruggen, Gasparus</t>
  </si>
  <si>
    <t>Claessens, Gertrudis</t>
  </si>
  <si>
    <t>Schijns, Nicolaus</t>
  </si>
  <si>
    <t>1780.10.26</t>
  </si>
  <si>
    <t>Wintjens, Maria</t>
  </si>
  <si>
    <t>1780.10.29</t>
  </si>
  <si>
    <t>1780.10.30</t>
  </si>
  <si>
    <t>Stevens, Joannes</t>
  </si>
  <si>
    <t>Sappin, Maria</t>
  </si>
  <si>
    <t>Dreessens, Bartholomeus</t>
  </si>
  <si>
    <t>1780.11.07</t>
  </si>
  <si>
    <t>Lousberg, Christina</t>
  </si>
  <si>
    <t>Steenebruggen, Lambertus</t>
  </si>
  <si>
    <t>1780.11.12</t>
  </si>
  <si>
    <t>Claessens, Henricus</t>
  </si>
  <si>
    <t>1780.11.14</t>
  </si>
  <si>
    <t>Pieters, Barbara</t>
  </si>
  <si>
    <t>1780.11.16</t>
  </si>
  <si>
    <t>Heijnen, Cornelius (schepen)</t>
  </si>
  <si>
    <t>van Kattenrot</t>
  </si>
  <si>
    <t>Lehaen, Id</t>
  </si>
  <si>
    <t>1780.11.20</t>
  </si>
  <si>
    <t>Bouw, Petrus</t>
  </si>
  <si>
    <t>1780.11.26</t>
  </si>
  <si>
    <t>Heijnen, Joannes (+)</t>
  </si>
  <si>
    <t>weduwe van Heijnen, Joannes</t>
  </si>
  <si>
    <t>vrijgezel; dysenterie</t>
  </si>
  <si>
    <t>Severin, Gasparus</t>
  </si>
  <si>
    <t>1780.12.03</t>
  </si>
  <si>
    <t>Coelen, Sophia</t>
  </si>
  <si>
    <t>Vandeberg, Petrus</t>
  </si>
  <si>
    <t>1781.01.09</t>
  </si>
  <si>
    <t>Jacquemin, Anna Maria</t>
  </si>
  <si>
    <t>Duijts, Maria Catharina</t>
  </si>
  <si>
    <t>1781.01.12</t>
  </si>
  <si>
    <t>van Rije, Maria Catharina</t>
  </si>
  <si>
    <t>1781.01.13</t>
  </si>
  <si>
    <t>van Rije, Christianus</t>
  </si>
  <si>
    <t>1781.01.14</t>
  </si>
  <si>
    <t>Belboom, Joannes Michaël</t>
  </si>
  <si>
    <t>1781.01.17</t>
  </si>
  <si>
    <t>1781.01.20</t>
  </si>
  <si>
    <t>Schuts, Regina</t>
  </si>
  <si>
    <t>Bijkens, Joannes</t>
  </si>
  <si>
    <t>1781.01.24</t>
  </si>
  <si>
    <t>Bijkens, Cornelius</t>
  </si>
  <si>
    <t>Schoonaerts, Regina</t>
  </si>
  <si>
    <t>Stevens, Nicolaus</t>
  </si>
  <si>
    <t>Stevens, Jacobus</t>
  </si>
  <si>
    <t>D’affnaij, Catharina</t>
  </si>
  <si>
    <t>1781.01.26</t>
  </si>
  <si>
    <t>Caelen, Sophia</t>
  </si>
  <si>
    <t>Cortraed, Maria Barbara</t>
  </si>
  <si>
    <t>Cortraed, Aegidius</t>
  </si>
  <si>
    <t>Antoine, Catharina</t>
  </si>
  <si>
    <t>1781.02.04</t>
  </si>
  <si>
    <t>Huijnen, Anna</t>
  </si>
  <si>
    <t>Rutten, Maria Theresia</t>
  </si>
  <si>
    <t>1781.03.10</t>
  </si>
  <si>
    <t>Loneux, Adolphus (+)</t>
  </si>
  <si>
    <t>Willems, Petrus</t>
  </si>
  <si>
    <t>1781.03.20</t>
  </si>
  <si>
    <t>Vandermeulen, Elisabetha</t>
  </si>
  <si>
    <t>1781.04.10</t>
  </si>
  <si>
    <t>D’affnaij, Matthias (+)</t>
  </si>
  <si>
    <t>Claessens, Maria Joanna</t>
  </si>
  <si>
    <t>Kusters, Catharina</t>
  </si>
  <si>
    <t>1781.05.15</t>
  </si>
  <si>
    <t>tijdens bevalling / kind doodgeboren</t>
  </si>
  <si>
    <t>Kortrijks, Anna Maria</t>
  </si>
  <si>
    <t>1781.06.17</t>
  </si>
  <si>
    <t>Kortrijks Joannes</t>
  </si>
  <si>
    <t>Hutsemakers, Anna</t>
  </si>
  <si>
    <t>Delvaux, Joannes Josephus</t>
  </si>
  <si>
    <t>1781.06.21</t>
  </si>
  <si>
    <t>Delvaux, Henricus (secretaris)</t>
  </si>
  <si>
    <t>philosophus Leodiensis</t>
  </si>
  <si>
    <t>1781.06.27</t>
  </si>
  <si>
    <t>Vanwijlre, Renerus (+)</t>
  </si>
  <si>
    <t>Risaque, Jacob (+)</t>
  </si>
  <si>
    <t>gestikt in zandkuil in Bovengraeven (suffocati in fovea areanaria)</t>
  </si>
  <si>
    <t>Sappin, Catharina</t>
  </si>
  <si>
    <t>zoon van Ida Beaujean, samen met haar gestikt in zandkuil</t>
  </si>
  <si>
    <t>1781.06.30</t>
  </si>
  <si>
    <t>1781.07.03</t>
  </si>
  <si>
    <t>Coenen, Anna Christina</t>
  </si>
  <si>
    <t>1781.07.10</t>
  </si>
  <si>
    <t>Coenen, Laurentius</t>
  </si>
  <si>
    <t>Steens, Margarita</t>
  </si>
  <si>
    <t>Sappin, Joannes</t>
  </si>
  <si>
    <t>1781.08.12</t>
  </si>
  <si>
    <t>Rutten, Joanna</t>
  </si>
  <si>
    <t>Antoine, Maria Catharina</t>
  </si>
  <si>
    <t>Meertens, Lambertus</t>
  </si>
  <si>
    <t>1781.09.06</t>
  </si>
  <si>
    <t>Meertens, Nicolaus</t>
  </si>
  <si>
    <t>Dreessens, Maria</t>
  </si>
  <si>
    <t>Hanssen, Sophia</t>
  </si>
  <si>
    <t>1781.09.12</t>
  </si>
  <si>
    <t>Stevens, Leonardus</t>
  </si>
  <si>
    <t>Sincken, Anna Christina</t>
  </si>
  <si>
    <t>1781.09.15</t>
  </si>
  <si>
    <t>molenaar (molendinus) Altembrouck</t>
  </si>
  <si>
    <t>Belboom, Joanna</t>
  </si>
  <si>
    <t>1781.09.21</t>
  </si>
  <si>
    <t>Vandeberg, Jacobus</t>
  </si>
  <si>
    <t>de Schirvel, Joannes Lambertus Leonardus Josephus</t>
  </si>
  <si>
    <t>de Schirvel, Petrus Leonardus Josephus</t>
  </si>
  <si>
    <t>de Fassin, Maria Clara</t>
  </si>
  <si>
    <t>Steens, Thomas</t>
  </si>
  <si>
    <t>1781.09.28</t>
  </si>
  <si>
    <t>1781.10.11</t>
  </si>
  <si>
    <t>Vandeberg, Andreas</t>
  </si>
  <si>
    <t>Cheveneux, Maria Josephina</t>
  </si>
  <si>
    <t>1781.10.13</t>
  </si>
  <si>
    <t>Cheveneux, Henricus (villicus [meier, opzichter] Ootegroven)</t>
  </si>
  <si>
    <t>Tonnart, Maria Joanna</t>
  </si>
  <si>
    <t>Rijgals, Sophia</t>
  </si>
  <si>
    <t>1781.10.28</t>
  </si>
  <si>
    <t>Vandeberg, Thomas</t>
  </si>
  <si>
    <t>1781.11.16</t>
  </si>
  <si>
    <t>Beaujean, Anna (+)</t>
  </si>
  <si>
    <t>Hanssen, Joannes</t>
  </si>
  <si>
    <t>1781.11.28</t>
  </si>
  <si>
    <t>Thijwissen, Anna Maria</t>
  </si>
  <si>
    <t>1781.12.28</t>
  </si>
  <si>
    <t>Houdappel, Cornelia (+)</t>
  </si>
  <si>
    <t>Timmerman, Petrus</t>
  </si>
  <si>
    <t>1782.01.12</t>
  </si>
  <si>
    <t>Timmerman, Maria Josephina</t>
  </si>
  <si>
    <t>van elders afkomstige vrouw (mulieris cujusdam extraneae)</t>
  </si>
  <si>
    <t>1782.01.31</t>
  </si>
  <si>
    <t>Slicken, Catharina</t>
  </si>
  <si>
    <t>Albert, Maria</t>
  </si>
  <si>
    <t>1782.02.17</t>
  </si>
  <si>
    <t>Rutten, Tossanus</t>
  </si>
  <si>
    <t>tijdens keizersnede (dissecto latere in lucem eductus) / kind gedoopt door chirurgijn, maar niet vermeld in doopregister</t>
  </si>
  <si>
    <t>Timmerman, Maria Josepha</t>
  </si>
  <si>
    <t>1782.02.23</t>
  </si>
  <si>
    <t>van elders afkomstige vrouw (mulieris extraneae)</t>
  </si>
  <si>
    <t>Cremen, Barbara</t>
  </si>
  <si>
    <t>1782.02.25</t>
  </si>
  <si>
    <t>Stevens, Aegidius</t>
  </si>
  <si>
    <t>Stevens, Henricus</t>
  </si>
  <si>
    <t>1782.03.07</t>
  </si>
  <si>
    <t>Rijgals, Petrus</t>
  </si>
  <si>
    <t>1782.03.09</t>
  </si>
  <si>
    <t>Cerfonteijn, Maria Anna</t>
  </si>
  <si>
    <t>1782.03.10</t>
  </si>
  <si>
    <t>weduwe van Vos, Henricus (= Heusschen, Maria Catharina ?)</t>
  </si>
  <si>
    <t>Winants, Christina</t>
  </si>
  <si>
    <t>1782.03.24</t>
  </si>
  <si>
    <t>Theunissen, Josephus (+)</t>
  </si>
  <si>
    <t>1782.04.10</t>
  </si>
  <si>
    <t>Driessen, Christina</t>
  </si>
  <si>
    <t>Tonnart, Maria Josephina</t>
  </si>
  <si>
    <t>1782.04.20</t>
  </si>
  <si>
    <t>Vielvoije, Gasparus</t>
  </si>
  <si>
    <t>1782.04.24</t>
  </si>
  <si>
    <t>1782.05.10</t>
  </si>
  <si>
    <t>Thomassen, Petrus (+)</t>
  </si>
  <si>
    <t>Steens, Maria Margarita</t>
  </si>
  <si>
    <t>Steens, Jacobus</t>
  </si>
  <si>
    <t>Thelen, Andreas</t>
  </si>
  <si>
    <t>1782.06.01</t>
  </si>
  <si>
    <t>Thelen, Joannes</t>
  </si>
  <si>
    <t>Hanssen, Joanna</t>
  </si>
  <si>
    <t>1782.06.07</t>
  </si>
  <si>
    <t>Wicken, Joannes (+)</t>
  </si>
  <si>
    <t>1782.06.20</t>
  </si>
  <si>
    <t>Smeets, Joannes</t>
  </si>
  <si>
    <t>Heijnen, Maria Josephina</t>
  </si>
  <si>
    <t>1782.07.02</t>
  </si>
  <si>
    <t>1782.07.23</t>
  </si>
  <si>
    <t>Ernon, H.A.</t>
  </si>
  <si>
    <t>Bijkens, Elisabetha</t>
  </si>
  <si>
    <t>1782.09.08</t>
  </si>
  <si>
    <t>Houdappel, Wilhelmus</t>
  </si>
  <si>
    <t>D’affnay Arnoldus Henricus</t>
  </si>
  <si>
    <t>1782.10.06</t>
  </si>
  <si>
    <t>pastoor van 1719 tot 1770</t>
  </si>
  <si>
    <t>Coelen, Laurentius</t>
  </si>
  <si>
    <t>1782.10.11</t>
  </si>
  <si>
    <t>Stevens,Magdalena</t>
  </si>
  <si>
    <t>Coelen, Matthias</t>
  </si>
  <si>
    <t>1782.10.13</t>
  </si>
  <si>
    <t>Michiels, Barbara</t>
  </si>
  <si>
    <t>Haenen, Aegidius</t>
  </si>
  <si>
    <t>1782.11.13</t>
  </si>
  <si>
    <t>Heijnen, Sophia (+)</t>
  </si>
  <si>
    <t>Kortrijks, Wilhelmus</t>
  </si>
  <si>
    <t>1782.11.19</t>
  </si>
  <si>
    <t>Kortrijks, Joannes</t>
  </si>
  <si>
    <t>Hutsemaekers, Anna</t>
  </si>
  <si>
    <t>Driesen, Christina</t>
  </si>
  <si>
    <t>Wicken, Petrus (+)</t>
  </si>
  <si>
    <t>Menjens, Catharina</t>
  </si>
  <si>
    <t>1783.01.07</t>
  </si>
  <si>
    <t>Thelen, Petrus (+)</t>
  </si>
  <si>
    <t>Coelen, Michaël</t>
  </si>
  <si>
    <t>1783.01.22</t>
  </si>
  <si>
    <t>weduwe van Coelen, Laurentius</t>
  </si>
  <si>
    <t>Belboom, Aldegondis</t>
  </si>
  <si>
    <t>1783.02.20</t>
  </si>
  <si>
    <t>Heijnen, Wilhelmus</t>
  </si>
  <si>
    <t>1783.02.23</t>
  </si>
  <si>
    <t>Dethier, Maria</t>
  </si>
  <si>
    <t>Wouters, Ida</t>
  </si>
  <si>
    <t>1783.02.25</t>
  </si>
  <si>
    <t>1783.03.13</t>
  </si>
  <si>
    <t>Bronkaerts, Catharina</t>
  </si>
  <si>
    <t>Brico, Lambertus</t>
  </si>
  <si>
    <t>1783.04.04</t>
  </si>
  <si>
    <t>Frambach, Maria</t>
  </si>
  <si>
    <t>1783.05.08</t>
  </si>
  <si>
    <t>Paesschen, Catharina (+)</t>
  </si>
  <si>
    <t>Aussems, Gertrudis</t>
  </si>
  <si>
    <t>1783.07.01</t>
  </si>
  <si>
    <t>Contreville, Martinus (+)</t>
  </si>
  <si>
    <t>1783.07.12</t>
  </si>
  <si>
    <t>1783.08.05</t>
  </si>
  <si>
    <t>Vanhaeren, Maria Barbara</t>
  </si>
  <si>
    <t>1783.09.02</t>
  </si>
  <si>
    <t>Vanhaeren, Joannes</t>
  </si>
  <si>
    <t>Delvaux, Maria Barbara</t>
  </si>
  <si>
    <t>1783.10.16</t>
  </si>
  <si>
    <t>Delvaux, Joannes</t>
  </si>
  <si>
    <t>Sappin, Agnes</t>
  </si>
  <si>
    <t>Jongen, Maria Elisabetha</t>
  </si>
  <si>
    <t>1783.10.21</t>
  </si>
  <si>
    <t>Jongen, Nicolaus</t>
  </si>
  <si>
    <t>Wicken, Margarita</t>
  </si>
  <si>
    <t>1783.11.20</t>
  </si>
  <si>
    <t>weduwe van Risaque, Jacobus</t>
  </si>
  <si>
    <t>naam weduwe niet vermeld, maar is Sappin, Catharina</t>
  </si>
  <si>
    <t>1783.11.22</t>
  </si>
  <si>
    <t>Duijkers, Joannes (+)</t>
  </si>
  <si>
    <t>1784.01.06</t>
  </si>
  <si>
    <t>1784.03.04</t>
  </si>
  <si>
    <t>Jacobs, Fredericus</t>
  </si>
  <si>
    <t>1784.04.16</t>
  </si>
  <si>
    <t>Londo, Catharina</t>
  </si>
  <si>
    <t>Janssen, Barbara</t>
  </si>
  <si>
    <t>1784.04.18</t>
  </si>
  <si>
    <t>Janssen, Aegidius</t>
  </si>
  <si>
    <t>1784.05.12</t>
  </si>
  <si>
    <t>1784.05.28</t>
  </si>
  <si>
    <t>Vanwijlre, Joannes (+)</t>
  </si>
  <si>
    <t>1784.09.13</t>
  </si>
  <si>
    <t>Dresen, Bartholomeus (+)</t>
  </si>
  <si>
    <t>1784.10.19</t>
  </si>
  <si>
    <t>Jacobs, Joannes</t>
  </si>
  <si>
    <t>1784.11.23</t>
  </si>
  <si>
    <t>Hackens, Joanna</t>
  </si>
  <si>
    <t>1784.12.27</t>
  </si>
  <si>
    <t>Jongen, Elisabetha (+)</t>
  </si>
  <si>
    <t>1785.02.27</t>
  </si>
  <si>
    <t>Bessems, Antonius (+)</t>
  </si>
  <si>
    <t>Ruette, Alexandrina</t>
  </si>
  <si>
    <t>1785.03.06</t>
  </si>
  <si>
    <t>1785.03.07</t>
  </si>
  <si>
    <t>Vielvoije, Lucia (+)</t>
  </si>
  <si>
    <t>Wallen, Anna Catharina</t>
  </si>
  <si>
    <t>1785.03.11</t>
  </si>
  <si>
    <t>Bisschop, ? (uit Wijlre)</t>
  </si>
  <si>
    <t>1785.04.22</t>
  </si>
  <si>
    <t>Lemlijn, Bartholomeus</t>
  </si>
  <si>
    <t>Wicken, Cornelius</t>
  </si>
  <si>
    <t>1785.05.22</t>
  </si>
  <si>
    <t>Magermans, Helena</t>
  </si>
  <si>
    <t>Huijts, Anna Maria</t>
  </si>
  <si>
    <t>1785.05.27</t>
  </si>
  <si>
    <t>1785.05.31</t>
  </si>
  <si>
    <t>Geelen, Josephus Clemens</t>
  </si>
  <si>
    <t>1785.06.19</t>
  </si>
  <si>
    <t>afkomstig uit Warsage, gestorven door een klap met een knuppel op het hoofd: accepto in capite baculi ictu</t>
  </si>
  <si>
    <t>1785.08.28</t>
  </si>
  <si>
    <t>Pullinx, Gertrudis (+)</t>
  </si>
  <si>
    <t>Nelissen, Joannes</t>
  </si>
  <si>
    <t>1785.09.29</t>
  </si>
  <si>
    <t>1785.10.03</t>
  </si>
  <si>
    <t>Huijnen, Matthias</t>
  </si>
  <si>
    <t>1785.10.24</t>
  </si>
  <si>
    <t>Thijwissen, Joannes</t>
  </si>
  <si>
    <t>1785.12.08</t>
  </si>
  <si>
    <t>Haenen, Antonius</t>
  </si>
  <si>
    <t>Vielvoije, Anna Maria</t>
  </si>
  <si>
    <t>1786.01.29</t>
  </si>
  <si>
    <t>Heijnen, Gasparus (+)</t>
  </si>
  <si>
    <t>Vielvoije, Maria Margarita</t>
  </si>
  <si>
    <t>1786.02.05</t>
  </si>
  <si>
    <t>Vielvoije, Theodorus</t>
  </si>
  <si>
    <t>1786.02.20</t>
  </si>
  <si>
    <t>Vandeberg, Anna Maria (+)</t>
  </si>
  <si>
    <t>Delvaux, Maria Ida</t>
  </si>
  <si>
    <t>1786.02.22</t>
  </si>
  <si>
    <t>Huijnen, Gasparus</t>
  </si>
  <si>
    <t>Beckers, Anna</t>
  </si>
  <si>
    <t>1786.03.07</t>
  </si>
  <si>
    <t>Jacquemin, Hubertus (+)</t>
  </si>
  <si>
    <t>Willems, Catharina</t>
  </si>
  <si>
    <t>1786.03.14</t>
  </si>
  <si>
    <t>Heijd, Matthaeus</t>
  </si>
  <si>
    <t>1786.03.26</t>
  </si>
  <si>
    <t>Cruts, Catharina</t>
  </si>
  <si>
    <t>1786.04.02</t>
  </si>
  <si>
    <t>1786.04.14</t>
  </si>
  <si>
    <t>Bijkens, Elisabetha (+)</t>
  </si>
  <si>
    <t>Dreesssens, Henricus</t>
  </si>
  <si>
    <t>1786.05.15</t>
  </si>
  <si>
    <t>? (weduwnaar)</t>
  </si>
  <si>
    <t>Risaque, Christina</t>
  </si>
  <si>
    <t>1786.05.22</t>
  </si>
  <si>
    <t>Risaque, Jacobus (+)</t>
  </si>
  <si>
    <t>Deumens, Catharina</t>
  </si>
  <si>
    <t>1786.06.18</t>
  </si>
  <si>
    <t>Renardi, Margarita</t>
  </si>
  <si>
    <t>1786.06.19</t>
  </si>
  <si>
    <t>D’affnaij, Joannes</t>
  </si>
  <si>
    <t>1786.06.14</t>
  </si>
  <si>
    <t>Frijns, Magdalena</t>
  </si>
  <si>
    <t>1786.06.22</t>
  </si>
  <si>
    <t>Lenens, Maria</t>
  </si>
  <si>
    <t>ab incunabilis mentis impos.</t>
  </si>
  <si>
    <t>Lenens, Franciscus</t>
  </si>
  <si>
    <t>1786.08.25</t>
  </si>
  <si>
    <t>in Mheer prope templum inventus fuit mortuus verosimiliter occisus: dood aangetroffen, waarschijnlijk vermoord</t>
  </si>
  <si>
    <t>Colette, Anna Francisca</t>
  </si>
  <si>
    <t>1786.09.14</t>
  </si>
  <si>
    <t>Ernon, Matthias (ex Mons)</t>
  </si>
  <si>
    <t>Herens, Petrus</t>
  </si>
  <si>
    <t>1786.09.19</t>
  </si>
  <si>
    <t>Huijnen, Matthias (priester)</t>
  </si>
  <si>
    <t>1786.10.10</t>
  </si>
  <si>
    <t>D’affnaij, Maria Joanna</t>
  </si>
  <si>
    <t>1786.10.21</t>
  </si>
  <si>
    <t>D’affnaij, Christianus</t>
  </si>
  <si>
    <t>Lenens, Wilhelmus</t>
  </si>
  <si>
    <t>1786.10.30</t>
  </si>
  <si>
    <t>Winjens, Maria</t>
  </si>
  <si>
    <t>1786.12.17</t>
  </si>
  <si>
    <t>Vandeberg, Maria Catherina</t>
  </si>
  <si>
    <t>1787.01.12</t>
  </si>
  <si>
    <t>1787.01.15</t>
  </si>
  <si>
    <t>Hanssen, Gerardus (+), Huijnen, Petrus (+)</t>
  </si>
  <si>
    <t>Nurops, Anna Josephina</t>
  </si>
  <si>
    <t>1787.01.30</t>
  </si>
  <si>
    <t>Smeets, Servatius</t>
  </si>
  <si>
    <t>1787.03.01</t>
  </si>
  <si>
    <t>Heijnen, Simon</t>
  </si>
  <si>
    <t>Pröpper, Antonius Henricus</t>
  </si>
  <si>
    <t>1787.03.05</t>
  </si>
  <si>
    <t>1787.04.14</t>
  </si>
  <si>
    <t>Brico, Jacobus (+)</t>
  </si>
  <si>
    <t>1787.05.01</t>
  </si>
  <si>
    <t>Longhaije, Gasparus</t>
  </si>
  <si>
    <t>1787.05.26</t>
  </si>
  <si>
    <t>Hendriks, Catharina</t>
  </si>
  <si>
    <t>Janssen, Hubertus</t>
  </si>
  <si>
    <t>Willems, Maria Anna</t>
  </si>
  <si>
    <t>Bisschops, Josephus</t>
  </si>
  <si>
    <t>1787.06.03</t>
  </si>
  <si>
    <t>extraneus (vreemdeling), afkomstig uit Wijlre / zwaar gekwetst aan het hoofd</t>
  </si>
  <si>
    <t>Heijnen, Renerus</t>
  </si>
  <si>
    <t>1787.06.18</t>
  </si>
  <si>
    <t>1787.06.21</t>
  </si>
  <si>
    <t>Beijers, Elisabetha</t>
  </si>
  <si>
    <t>Grosjean, Barbara</t>
  </si>
  <si>
    <t>1787.09.23</t>
  </si>
  <si>
    <t>Jacobs, Andreas</t>
  </si>
  <si>
    <t>1787.10.15</t>
  </si>
  <si>
    <t>Ernon, Nicolaus</t>
  </si>
  <si>
    <t>1787.11.17</t>
  </si>
  <si>
    <t>vrijgezel, ex Mons prope Bernau / morte subitanea correptus</t>
  </si>
  <si>
    <t>Hauwet, Arnoldus</t>
  </si>
  <si>
    <t>1787.12.12</t>
  </si>
  <si>
    <t>1787.12.18</t>
  </si>
  <si>
    <t>Walpot, Michaël</t>
  </si>
  <si>
    <t>1787.12.27</t>
  </si>
  <si>
    <t>Nelissen, Martinus</t>
  </si>
  <si>
    <t>1787.12.31</t>
  </si>
  <si>
    <t>Debije, Joanna</t>
  </si>
  <si>
    <t>1788.01.25</t>
  </si>
  <si>
    <t>Cremers, Ida</t>
  </si>
  <si>
    <t>1788.01.26</t>
  </si>
  <si>
    <t>Hanssen, Elisabetha (+)</t>
  </si>
  <si>
    <t>Walpot, Joannes Henricus</t>
  </si>
  <si>
    <t>1788.04.20</t>
  </si>
  <si>
    <t>Walpot, Winandus</t>
  </si>
  <si>
    <t>Sappin, Nicolaus</t>
  </si>
  <si>
    <t>1788.05.03</t>
  </si>
  <si>
    <t>Lenens, Christina</t>
  </si>
  <si>
    <t>Beuken, Thomas</t>
  </si>
  <si>
    <t>1788.08.10</t>
  </si>
  <si>
    <t>vrijgezel, afkomstig uit Sint-Martens-Voeren</t>
  </si>
  <si>
    <t>Vandeberg, Joanna</t>
  </si>
  <si>
    <t>1788.08.15</t>
  </si>
  <si>
    <t>Coelen, Joanna</t>
  </si>
  <si>
    <t>Smeets, Magdalena</t>
  </si>
  <si>
    <t>1788.10.05</t>
  </si>
  <si>
    <t>Duijkers, Gertrudis</t>
  </si>
  <si>
    <t>1788.10.07</t>
  </si>
  <si>
    <t>Nelissen, Henricus</t>
  </si>
  <si>
    <t>Beatour, Ida</t>
  </si>
  <si>
    <t>1788.12.01</t>
  </si>
  <si>
    <t>Girits, Simon (+)</t>
  </si>
  <si>
    <t>Vanwijlre, Mechtildis</t>
  </si>
  <si>
    <t>1788.12.12</t>
  </si>
  <si>
    <t>Vlieks, Petrus (+)</t>
  </si>
  <si>
    <t>1788.12.24</t>
  </si>
  <si>
    <t>Bijkens, Melchior (+), Hanssen, Joannes (+)</t>
  </si>
  <si>
    <t>Panckers, Joannes Henricus</t>
  </si>
  <si>
    <t>1789.01.24</t>
  </si>
  <si>
    <t>Panckers, Joannes</t>
  </si>
  <si>
    <t>Coolen, Catharina</t>
  </si>
  <si>
    <t>1789.02.27</t>
  </si>
  <si>
    <t>Cremers, Ida (+), Smeets, Magdalena (+)</t>
  </si>
  <si>
    <t>1789.04.10</t>
  </si>
  <si>
    <t>Leenens, Margarita</t>
  </si>
  <si>
    <t>Belboom, Joannes (+)</t>
  </si>
  <si>
    <t>1789.04.28</t>
  </si>
  <si>
    <t>schepen in Warsage, Mortier, Mesch en Noorbeek</t>
  </si>
  <si>
    <t>1789.05.05</t>
  </si>
  <si>
    <t>Hanssen, Hubertus (+)</t>
  </si>
  <si>
    <t>Houters, Elisabetha</t>
  </si>
  <si>
    <t>1789.05.10</t>
  </si>
  <si>
    <t>Vanherk, Martinus</t>
  </si>
  <si>
    <t>1789.05.13</t>
  </si>
  <si>
    <t>Goblet, Eva Maria (+)</t>
  </si>
  <si>
    <t>Heijnen, Henricus Joannes</t>
  </si>
  <si>
    <t>1789.07.06</t>
  </si>
  <si>
    <t>Stevens, Margarita Brigida</t>
  </si>
  <si>
    <t>Stevens, Andreas</t>
  </si>
  <si>
    <t>Elissen, Maria Gertrudis</t>
  </si>
  <si>
    <t>1789.09.30</t>
  </si>
  <si>
    <t>Elissen, Joannes</t>
  </si>
  <si>
    <t>Schillings, Agnes</t>
  </si>
  <si>
    <t>Belboom, Aegidius</t>
  </si>
  <si>
    <t>1789.10.31</t>
  </si>
  <si>
    <t>Vlieks, Sophia</t>
  </si>
  <si>
    <t>1789.11.16</t>
  </si>
  <si>
    <t>Vielvoije, Tossanus</t>
  </si>
  <si>
    <t>Cerfonteijn, Arnoldus</t>
  </si>
  <si>
    <t>1790.01.21</t>
  </si>
  <si>
    <t>Cerfonteijn, Joannes</t>
  </si>
  <si>
    <t>Huijnen, Clementina</t>
  </si>
  <si>
    <t>Thomassen, Joanna</t>
  </si>
  <si>
    <t>1790.02.13</t>
  </si>
  <si>
    <t>vrijgezel / et amplius annorum mentis impos</t>
  </si>
  <si>
    <t>Vielvoije, Maria Theresia</t>
  </si>
  <si>
    <t>1790.03.01</t>
  </si>
  <si>
    <t>Weerts, Anna Catharina</t>
  </si>
  <si>
    <t>1790.03.10</t>
  </si>
  <si>
    <t>Weerts, Josephus</t>
  </si>
  <si>
    <t>Jongen, Maria</t>
  </si>
  <si>
    <t>Janssen, Franciscus</t>
  </si>
  <si>
    <t>1790.03.29</t>
  </si>
  <si>
    <t>Vandeberg, Agnes</t>
  </si>
  <si>
    <t>Lueten, Aegidius</t>
  </si>
  <si>
    <t>1790.03.20</t>
  </si>
  <si>
    <t>Stroom, Catharina</t>
  </si>
  <si>
    <t>Lueten, Deodatus</t>
  </si>
  <si>
    <t>Janssen, Tossanus</t>
  </si>
  <si>
    <t>1790.04.08</t>
  </si>
  <si>
    <t>Aussems, Catharina</t>
  </si>
  <si>
    <t>Kempeners, Maria Gertrudis</t>
  </si>
  <si>
    <t>1790.04.11</t>
  </si>
  <si>
    <t>Kempeners, Joannes</t>
  </si>
  <si>
    <t>Tunissen, Maria Elisabetha</t>
  </si>
  <si>
    <t>inwoners van Maastricht</t>
  </si>
  <si>
    <t>Haenen, Baltasar</t>
  </si>
  <si>
    <t>1790.04.24</t>
  </si>
  <si>
    <t>Haenen, Joannes</t>
  </si>
  <si>
    <t>Jacobs, Helena</t>
  </si>
  <si>
    <t>1790.04.26</t>
  </si>
  <si>
    <t>1790.05.05</t>
  </si>
  <si>
    <t>Ernon, Maria Margarita</t>
  </si>
  <si>
    <t>1790.05.20</t>
  </si>
  <si>
    <t>Sappin, Joannes (+)</t>
  </si>
  <si>
    <t>Coelen, Catharina</t>
  </si>
  <si>
    <t>1790.05.22</t>
  </si>
  <si>
    <t>Delvaux, Henricus</t>
  </si>
  <si>
    <t>1790.07.28</t>
  </si>
  <si>
    <t>loci hujus graphianus et scabinus, praetor in Mesch</t>
  </si>
  <si>
    <t>Radelet, Joannes Franciscus</t>
  </si>
  <si>
    <t>1790.08.06</t>
  </si>
  <si>
    <t>Raphaël, Maria Josephina</t>
  </si>
  <si>
    <t>receptor vectigalium</t>
  </si>
  <si>
    <t>Neeten, Michaël</t>
  </si>
  <si>
    <t>1790.09.06</t>
  </si>
  <si>
    <t>Wicken, Christina</t>
  </si>
  <si>
    <t>D’affnaij, Joannes Jacobus</t>
  </si>
  <si>
    <t>1790.09.18</t>
  </si>
  <si>
    <t>Stevens, Odilia</t>
  </si>
  <si>
    <t>1790.10.10</t>
  </si>
  <si>
    <t>Wouters, Cornelius (+)</t>
  </si>
  <si>
    <t>Bessems, Antonius</t>
  </si>
  <si>
    <t>1790.11.13</t>
  </si>
  <si>
    <t>1790.12.13</t>
  </si>
  <si>
    <t>Salmagne, Catherina</t>
  </si>
  <si>
    <t>Londo, Andreas</t>
  </si>
  <si>
    <t>1791.01.11</t>
  </si>
  <si>
    <t>Vandersteen, Catharina</t>
  </si>
  <si>
    <t>Wolfs, Anna Maria</t>
  </si>
  <si>
    <t>Wolfs, Fredericus</t>
  </si>
  <si>
    <t>1791.02.18</t>
  </si>
  <si>
    <t>Raemen, Maria Anna</t>
  </si>
  <si>
    <t>1791.02.26</t>
  </si>
  <si>
    <t>Mullenders, Hubertus (uit Teuven)</t>
  </si>
  <si>
    <t>1791.03.02</t>
  </si>
  <si>
    <t>tactus apoplexia pania = beroerte</t>
  </si>
  <si>
    <t>Daniels, Maria Elisabetha</t>
  </si>
  <si>
    <t>1791.03.13</t>
  </si>
  <si>
    <t>Lombart, Aegidius</t>
  </si>
  <si>
    <t>de Schiervel, Petrus Josephus Joannes Baptista</t>
  </si>
  <si>
    <t>1791.03.15</t>
  </si>
  <si>
    <t>de Schiervel, heer van Altembrouck</t>
  </si>
  <si>
    <t>1791.05.25</t>
  </si>
  <si>
    <t>Masotte, Maria</t>
  </si>
  <si>
    <t>1791.03.28</t>
  </si>
  <si>
    <t>kapelaan</t>
  </si>
  <si>
    <t>Thelen, Joannes Baltazar</t>
  </si>
  <si>
    <t>1791.06.04</t>
  </si>
  <si>
    <t>1791.08.09</t>
  </si>
  <si>
    <t>Lenens, Mechtildis</t>
  </si>
  <si>
    <t>Pirot, Henricus</t>
  </si>
  <si>
    <t>1791.08.29</t>
  </si>
  <si>
    <t>Pirot, Petrus</t>
  </si>
  <si>
    <t>Brico, Agnes</t>
  </si>
  <si>
    <t>1791.09.24</t>
  </si>
  <si>
    <t>Claessens, Henricus (+)</t>
  </si>
  <si>
    <t>Debije, Helena</t>
  </si>
  <si>
    <t>1791.09.26</t>
  </si>
  <si>
    <t>Schipers, Joannes (+)</t>
  </si>
  <si>
    <t>Cremers, Maria</t>
  </si>
  <si>
    <t>1791.10.07</t>
  </si>
  <si>
    <t>Cremers, Martinus</t>
  </si>
  <si>
    <t>Charlier, Catharina</t>
  </si>
  <si>
    <t>Stijlen, Aleijdis</t>
  </si>
  <si>
    <t>1791.10.09</t>
  </si>
  <si>
    <t>Thiewissen, Joannes</t>
  </si>
  <si>
    <t>Heijland, Maria</t>
  </si>
  <si>
    <t>1791.10.10</t>
  </si>
  <si>
    <t>Brueckers, Joannes (+)</t>
  </si>
  <si>
    <t>1791.10.18</t>
  </si>
  <si>
    <t>Vielvoije, Petronilla</t>
  </si>
  <si>
    <t>Mours, Gertrudis</t>
  </si>
  <si>
    <t>1791.11.11</t>
  </si>
  <si>
    <t>Stijlen, Franciscus (+)</t>
  </si>
  <si>
    <t>Cortenraed, Henricus</t>
  </si>
  <si>
    <t>Stevens, Barbara (+)</t>
  </si>
  <si>
    <t>1791.12.03</t>
  </si>
  <si>
    <t>Hanssen, Anna (+)</t>
  </si>
  <si>
    <t>Cerfonteijn, Maria Joanna</t>
  </si>
  <si>
    <t>1791.11.21</t>
  </si>
  <si>
    <t>religieuze (Ursulinen) / ze was in het klooster in Aken, om gezondheidsredenen terug in Voeren / lichaam overgebracht naar het kerkhof van het klooster in Luik</t>
  </si>
  <si>
    <t>Lousberg, Anna</t>
  </si>
  <si>
    <t>1792.02.13</t>
  </si>
  <si>
    <t>Beuken, Leonardus</t>
  </si>
  <si>
    <t>Duijts, Anna Maria</t>
  </si>
  <si>
    <t>1792.02.24</t>
  </si>
  <si>
    <t>Heuschen, Joannes (+)</t>
  </si>
  <si>
    <t>beroerte</t>
  </si>
  <si>
    <t>Bous, Maria Elisabetha</t>
  </si>
  <si>
    <t>1792.03.08</t>
  </si>
  <si>
    <t>1792.03.14</t>
  </si>
  <si>
    <t>Delvaux, Henricus (+)</t>
  </si>
  <si>
    <t>1792.03.20</t>
  </si>
  <si>
    <t>Rijgals, Sophia (+)</t>
  </si>
  <si>
    <t>Maes, Maria Eva</t>
  </si>
  <si>
    <t>1792.03.28</t>
  </si>
  <si>
    <t>Maes, Andreas</t>
  </si>
  <si>
    <t>Heuschen, Maria</t>
  </si>
  <si>
    <t>Vandeberg, Gasparus</t>
  </si>
  <si>
    <t>1792.06.09</t>
  </si>
  <si>
    <t>Coelen, Joanna (+)</t>
  </si>
  <si>
    <t>Walpot, Eva</t>
  </si>
  <si>
    <t>1792.06.25</t>
  </si>
  <si>
    <t>Heijnen, Andreas</t>
  </si>
  <si>
    <t>1792.07.02</t>
  </si>
  <si>
    <t>Walpot, Wilhelmus (+)</t>
  </si>
  <si>
    <t>1792.07.10</t>
  </si>
  <si>
    <t>Mertens, Nicolaus</t>
  </si>
  <si>
    <t>1792.08.14</t>
  </si>
  <si>
    <t>Driessens, Maria</t>
  </si>
  <si>
    <t>…erts, Josephus</t>
  </si>
  <si>
    <t>Schipers, Catharina</t>
  </si>
  <si>
    <t>1792.08.21</t>
  </si>
  <si>
    <t>1792.11.13</t>
  </si>
  <si>
    <t>Walpot, Wilhelmus</t>
  </si>
  <si>
    <t>1792.12.19</t>
  </si>
  <si>
    <t>Cerfonteijn, Anna Gertrudis</t>
  </si>
  <si>
    <t>1793.01.12</t>
  </si>
  <si>
    <t>Leenens, Henricus</t>
  </si>
  <si>
    <t>1793.01.17</t>
  </si>
  <si>
    <t>Snijsens, Barbara</t>
  </si>
  <si>
    <t>1793.01.19</t>
  </si>
  <si>
    <t>Lambert, Gulielmus</t>
  </si>
  <si>
    <t>Vielvoije, Bartholomeus</t>
  </si>
  <si>
    <t>1793.01.23</t>
  </si>
  <si>
    <t>Neeten, Nicolaus</t>
  </si>
  <si>
    <t>1793.01.26</t>
  </si>
  <si>
    <t>Neeten, Libertus</t>
  </si>
  <si>
    <t>Schijns, Maria</t>
  </si>
  <si>
    <t>1793.01.29</t>
  </si>
  <si>
    <t>Neeten, Christina</t>
  </si>
  <si>
    <t>1793.01.30</t>
  </si>
  <si>
    <t>Jongen, Margarita</t>
  </si>
  <si>
    <t>1793.02.05</t>
  </si>
  <si>
    <t>Jongen, Sophia</t>
  </si>
  <si>
    <t>Delvaux, Ida</t>
  </si>
  <si>
    <t>1793.02.13</t>
  </si>
  <si>
    <t>Vanherk, anonymus</t>
  </si>
  <si>
    <t>1793.02.16</t>
  </si>
  <si>
    <t>Vanherk, Wilhelmus</t>
  </si>
  <si>
    <t>gedoopt door vroedvrouw (die met een kruisje heeft ondertekend, naast haar naam, Helena Jacobs)</t>
  </si>
  <si>
    <t>Wijlerjans, Maria Catherina</t>
  </si>
  <si>
    <t>1793.03.13</t>
  </si>
  <si>
    <t>Janssen, Arnoldus</t>
  </si>
  <si>
    <t>1793.04.07</t>
  </si>
  <si>
    <t>Steens, Jacobus (+)</t>
  </si>
  <si>
    <t>Lacroix, Aleijdis</t>
  </si>
  <si>
    <t>1793.04.23</t>
  </si>
  <si>
    <t>Wouters, Petrus</t>
  </si>
  <si>
    <t>1793.04.27</t>
  </si>
  <si>
    <t>Belboom, Maria Joanna</t>
  </si>
  <si>
    <t>1793.05.08</t>
  </si>
  <si>
    <t>Girits, Simon</t>
  </si>
  <si>
    <t>Magermans, Catharina</t>
  </si>
  <si>
    <t>Girits, Maria Elisabetha</t>
  </si>
  <si>
    <t>1793.05.26</t>
  </si>
  <si>
    <t>Martin, Lambertus</t>
  </si>
  <si>
    <t>1793.06.01</t>
  </si>
  <si>
    <t>Martin, Bartholomeus</t>
  </si>
  <si>
    <t>Girits, Maria Josepha</t>
  </si>
  <si>
    <t>Lambet, Maria</t>
  </si>
  <si>
    <t>1793.06.19</t>
  </si>
  <si>
    <t>Lambet, Petrus</t>
  </si>
  <si>
    <t>Kempeners, Catharina</t>
  </si>
  <si>
    <t>Coelen, Maria Clementina</t>
  </si>
  <si>
    <t>Thelen, Alexandrina</t>
  </si>
  <si>
    <t>1793.06.23</t>
  </si>
  <si>
    <t>1793.07.04</t>
  </si>
  <si>
    <t>Heuschen, Anna</t>
  </si>
  <si>
    <t>Aussems, Aegidius</t>
  </si>
  <si>
    <t>Jacquemin, Catharina</t>
  </si>
  <si>
    <t>1793.08.08</t>
  </si>
  <si>
    <t>1793.08.13</t>
  </si>
  <si>
    <t>1793.08.21</t>
  </si>
  <si>
    <t>Vandeberg, Petronilla</t>
  </si>
  <si>
    <t>Lousberg, Joannes</t>
  </si>
  <si>
    <t>1793.08.25</t>
  </si>
  <si>
    <t>Heijland, Catharina</t>
  </si>
  <si>
    <t>Janssen, Maria Alexandrina</t>
  </si>
  <si>
    <t>1793.09.02</t>
  </si>
  <si>
    <t>Hanssen, Gasparus</t>
  </si>
  <si>
    <t>1793.09.04</t>
  </si>
  <si>
    <t>Steenebruggen, Anna</t>
  </si>
  <si>
    <t>Cloos, Nicolaus</t>
  </si>
  <si>
    <t>1793.09.05</t>
  </si>
  <si>
    <t>Vankan, Mechtildis</t>
  </si>
  <si>
    <t>de Blavier, Rogerius Antonius Josephus</t>
  </si>
  <si>
    <t>1793.09.22</t>
  </si>
  <si>
    <t>domina in Ootegroven, nata Meerx</t>
  </si>
  <si>
    <t>begraven in Sint-Aldegondiskerk in Luik</t>
  </si>
  <si>
    <t>Steens, Maria</t>
  </si>
  <si>
    <t>1793.10.01</t>
  </si>
  <si>
    <t>1793.10.16</t>
  </si>
  <si>
    <t>Lenens, Petronilla</t>
  </si>
  <si>
    <t>1793.10.26</t>
  </si>
  <si>
    <t>Thijwissen, Maria Antonia</t>
  </si>
  <si>
    <t>Heuschen, Fredericus</t>
  </si>
  <si>
    <t>1793.11.08</t>
  </si>
  <si>
    <t>Smeets, Gertrudis</t>
  </si>
  <si>
    <t>Bruno, Paulus</t>
  </si>
  <si>
    <t>1793.11.11</t>
  </si>
  <si>
    <t>Delvaux, Nicolaus</t>
  </si>
  <si>
    <t>1793.11.23</t>
  </si>
  <si>
    <t>Bisschops, Maria Eva</t>
  </si>
  <si>
    <t>1793.12.13</t>
  </si>
  <si>
    <t>Bisschops, Leonardus</t>
  </si>
  <si>
    <t>Thomassen, Mechtildis</t>
  </si>
  <si>
    <t>Ruette, Gasparus</t>
  </si>
  <si>
    <t>1794.01.11</t>
  </si>
  <si>
    <t>vrijgezel / famulus (knecht, bediende) bij Smeets, Cornelius / uit Teuven</t>
  </si>
  <si>
    <t>Otten, Maria Catharina</t>
  </si>
  <si>
    <t>1794.01.16</t>
  </si>
  <si>
    <t>Otten, Joannes</t>
  </si>
  <si>
    <t>Phlips, Catharina</t>
  </si>
  <si>
    <t>Droven, Maria</t>
  </si>
  <si>
    <t>1794.01.17</t>
  </si>
  <si>
    <t>Paesschen, Joannes (+)</t>
  </si>
  <si>
    <t>Heijnen, Cornelius</t>
  </si>
  <si>
    <t>1794.03.12</t>
  </si>
  <si>
    <t>Pieters, Barbara (+), Claessens, Maria Gertrudis (+)</t>
  </si>
  <si>
    <t>notaris</t>
  </si>
  <si>
    <t>1794.04.06</t>
  </si>
  <si>
    <t>Thelen, Joannes (+)</t>
  </si>
  <si>
    <t>Reijnders, Maria</t>
  </si>
  <si>
    <t>1794.04.14</t>
  </si>
  <si>
    <t>Caelen, Henricus (+)</t>
  </si>
  <si>
    <t>1794.04.15</t>
  </si>
  <si>
    <t>Thijwissen, Maria Elisabetha</t>
  </si>
  <si>
    <t>schepen in Mesch, Mheer, Gronsfelt</t>
  </si>
  <si>
    <t>Denis, Joannes Waltherus</t>
  </si>
  <si>
    <t>1794.05.01</t>
  </si>
  <si>
    <t>Heijnen, Maria Gertrudis</t>
  </si>
  <si>
    <t>drossaard in Gronsfelt, praetor in Strucht, secretaris in Mheer, notaris en procureur</t>
  </si>
  <si>
    <t>1794.06.24</t>
  </si>
  <si>
    <t>Hanssen, Sophia (+), Belboom, Catharina (+)</t>
  </si>
  <si>
    <t>Severin, Leonardus</t>
  </si>
  <si>
    <t>Cortrijs, Joannes</t>
  </si>
  <si>
    <t>1794.06.27</t>
  </si>
  <si>
    <t>1794.07.09</t>
  </si>
  <si>
    <t>1794.08.08</t>
  </si>
  <si>
    <t>Lenens, Aegidius</t>
  </si>
  <si>
    <t>Schillings, Joannes</t>
  </si>
  <si>
    <t>1794.08.25</t>
  </si>
  <si>
    <t>mentaal gehandicapt: mentis impos ab incunabilis</t>
  </si>
  <si>
    <t>Walpot, Matthias</t>
  </si>
  <si>
    <t>weduwe van Walpot, Wilhelmus</t>
  </si>
  <si>
    <t>vrijgezel / dysenterie</t>
  </si>
  <si>
    <t>Beckers, Magdalena</t>
  </si>
  <si>
    <t>1794.08.28</t>
  </si>
  <si>
    <t>Leenjens, Aegidius</t>
  </si>
  <si>
    <t>1794.09.04</t>
  </si>
  <si>
    <t>1794.09.05</t>
  </si>
  <si>
    <t>Cremers, Anna</t>
  </si>
  <si>
    <t>Leenjens, Maria Mechtildis</t>
  </si>
  <si>
    <t>1794.09.14</t>
  </si>
  <si>
    <t>1794.09.16</t>
  </si>
  <si>
    <t>Lenens, Maria Ida</t>
  </si>
  <si>
    <t>Paissier, Jacobus</t>
  </si>
  <si>
    <t>auriga extraneus = vreemdeling uit het noorden</t>
  </si>
  <si>
    <t>1794.09.23</t>
  </si>
  <si>
    <t>Janssen, Margarita</t>
  </si>
  <si>
    <t>Wicken, Lambertus</t>
  </si>
  <si>
    <t>1794.09.24</t>
  </si>
  <si>
    <t>1794.09.25</t>
  </si>
  <si>
    <t>Vranken, Joanna (+)</t>
  </si>
  <si>
    <t>Coelen, Angelina</t>
  </si>
  <si>
    <t>Coelen, Ida</t>
  </si>
  <si>
    <t>1794.10.01</t>
  </si>
  <si>
    <t>1794.10.02</t>
  </si>
  <si>
    <t>1794.10.10</t>
  </si>
  <si>
    <t>Houters, Elisabetha (+)</t>
  </si>
  <si>
    <t>Wijnants, Aegidius</t>
  </si>
  <si>
    <t>1794.10.04</t>
  </si>
  <si>
    <t>Wijnants, Petrus</t>
  </si>
  <si>
    <t>Loneux, Lucia</t>
  </si>
  <si>
    <t>Vanherk, Elisabetha</t>
  </si>
  <si>
    <t>1794.10.13</t>
  </si>
  <si>
    <t>Heijnen, Elisabetha</t>
  </si>
  <si>
    <t>Nelissen, Maria Ida</t>
  </si>
  <si>
    <t>Nelissen, Jacobus</t>
  </si>
  <si>
    <t>Vlieks, Isabella</t>
  </si>
  <si>
    <t>1794.10.15</t>
  </si>
  <si>
    <t>Grouwels, Aleijdis</t>
  </si>
  <si>
    <t>1794.10.18</t>
  </si>
  <si>
    <t>Frederiks, Fredericus (+), Duijts, Philippus (+)</t>
  </si>
  <si>
    <t>Cortenraed, Aegidius</t>
  </si>
  <si>
    <t>1794.10.23</t>
  </si>
  <si>
    <t>Penninks, Maria</t>
  </si>
  <si>
    <t>Roumans, Cornelius</t>
  </si>
  <si>
    <t>1794.10.25</t>
  </si>
  <si>
    <t>Wijlerjans, Catharina</t>
  </si>
  <si>
    <t>Cerfonteijn, Maria</t>
  </si>
  <si>
    <t>1794.11.02</t>
  </si>
  <si>
    <t>Bijkens, Jacobus</t>
  </si>
  <si>
    <t>1794.11.08</t>
  </si>
  <si>
    <t>Rijgals, Maria</t>
  </si>
  <si>
    <t>vrijgezel / beroerte</t>
  </si>
  <si>
    <t>Spits, Matthias</t>
  </si>
  <si>
    <t>1794.11.12</t>
  </si>
  <si>
    <t>Rentjens, Joanna</t>
  </si>
  <si>
    <t>?, Joannes</t>
  </si>
  <si>
    <t>1794.11.19</t>
  </si>
  <si>
    <t>vreemdeling, naam onbekend maar aangenomen dat hij katholiek was / bedelaar en schoenmaker / beroerte</t>
  </si>
  <si>
    <t>1794.11.22</t>
  </si>
  <si>
    <t>Claessens, Anna</t>
  </si>
  <si>
    <t>1794.11.28</t>
  </si>
  <si>
    <t>Belboom, Jacobus</t>
  </si>
  <si>
    <t>Walpot, Barbara</t>
  </si>
  <si>
    <t>1794.11.29</t>
  </si>
  <si>
    <t>Smeets, Christianus</t>
  </si>
  <si>
    <t>1794.12.03</t>
  </si>
  <si>
    <t>Claesssens, Gertrudis</t>
  </si>
  <si>
    <t>1794.12.05</t>
  </si>
  <si>
    <t>Demazeaux, Genoveva</t>
  </si>
  <si>
    <t>Delevaux, Joannes</t>
  </si>
  <si>
    <t>1794.12.07</t>
  </si>
  <si>
    <t>1794.12.10</t>
  </si>
  <si>
    <t>Lousberg, Joannes (+)</t>
  </si>
  <si>
    <t>Claessens, Joannes</t>
  </si>
  <si>
    <t>1794.12.13</t>
  </si>
  <si>
    <t>Vossen, Maria Margarita</t>
  </si>
  <si>
    <t>1794.12.14</t>
  </si>
  <si>
    <t>1794.12.26</t>
  </si>
  <si>
    <t>Kempeners, Anna</t>
  </si>
  <si>
    <t>1795.01.04</t>
  </si>
  <si>
    <t>Jaquemin, Jacobus</t>
  </si>
  <si>
    <t>Lenens, Fredericus</t>
  </si>
  <si>
    <t>1795.01.15</t>
  </si>
  <si>
    <t>Caelen, Catharina</t>
  </si>
  <si>
    <t>Lemlijn, Maria</t>
  </si>
  <si>
    <t>1795.01.16</t>
  </si>
  <si>
    <t>1795.01.26</t>
  </si>
  <si>
    <t>Coelen, Matthias (+)</t>
  </si>
  <si>
    <t>1795.01.29</t>
  </si>
  <si>
    <t>Straet, Tossanus</t>
  </si>
  <si>
    <t>Lenoir, Anna Maria</t>
  </si>
  <si>
    <t>Wijnants, Magdalena</t>
  </si>
  <si>
    <t>1795.02.05</t>
  </si>
  <si>
    <t>Spronck, Petrus</t>
  </si>
  <si>
    <t>1795.02.26</t>
  </si>
  <si>
    <t>eremita (eenzaat?) uit Teuven</t>
  </si>
  <si>
    <t>Bijkens, Maria Anna</t>
  </si>
  <si>
    <t>1795.02.28</t>
  </si>
  <si>
    <t>Roeijen, Petrus</t>
  </si>
  <si>
    <t>1795.03.08</t>
  </si>
  <si>
    <t>Roeijen, Christianus</t>
  </si>
  <si>
    <t>Remaque, Catharina</t>
  </si>
  <si>
    <t>Capel, Catharina</t>
  </si>
  <si>
    <t>1795.03.23</t>
  </si>
  <si>
    <t>1795.03.28</t>
  </si>
  <si>
    <t>Kevers, Catharina (+)</t>
  </si>
  <si>
    <t>Stijlen, Anna</t>
  </si>
  <si>
    <t>1795.04.13</t>
  </si>
  <si>
    <t>Moors, Gertrudis</t>
  </si>
  <si>
    <t>vrijgezel / dood gevonden – leed aan epilepsie</t>
  </si>
  <si>
    <t>Smeets, Beatrix</t>
  </si>
  <si>
    <t>1795.05.05</t>
  </si>
  <si>
    <t>Heijnen, Petrus</t>
  </si>
  <si>
    <t>Heuschen, Henricus</t>
  </si>
  <si>
    <t>1795.06.03</t>
  </si>
  <si>
    <t>vrijgezel / plotseling overleden</t>
  </si>
  <si>
    <t>1795.06.22</t>
  </si>
  <si>
    <t>Herens, Henricus</t>
  </si>
  <si>
    <t>1795.04.16</t>
  </si>
  <si>
    <t>weduwe van Herens, Joannes</t>
  </si>
  <si>
    <t>pokken (variolis)</t>
  </si>
  <si>
    <t>1795.04.26</t>
  </si>
  <si>
    <t>Vanhaeren, Barbara</t>
  </si>
  <si>
    <t>1795.07.09</t>
  </si>
  <si>
    <t>Rutten, Joannes Jacobus</t>
  </si>
  <si>
    <t>1795.07.08</t>
  </si>
  <si>
    <t>Stevens, Josephina</t>
  </si>
  <si>
    <t>Jeukens, ?</t>
  </si>
  <si>
    <t>1795.05.27</t>
  </si>
  <si>
    <t>Jeukens, Fredericus</t>
  </si>
  <si>
    <t>Pinckers, Maria Agnes</t>
  </si>
  <si>
    <t>1795.07.14</t>
  </si>
  <si>
    <t>Claessens, Maria</t>
  </si>
  <si>
    <t>Vandeberg, Maria Antonia</t>
  </si>
  <si>
    <t>1795.07.19</t>
  </si>
  <si>
    <t>Lenens, Joannes</t>
  </si>
  <si>
    <t>1795.07.23</t>
  </si>
  <si>
    <t>1795.07.27</t>
  </si>
  <si>
    <t>1795.07.28</t>
  </si>
  <si>
    <t>Sappin, Lambertus</t>
  </si>
  <si>
    <t>Girits, Elisabetha</t>
  </si>
  <si>
    <t>Cerfonteijn, Jacobus (+)</t>
  </si>
  <si>
    <t>Delfosse, Henricus Josephus</t>
  </si>
  <si>
    <t>1795.07.31</t>
  </si>
  <si>
    <t>Delfosse, Simon Josephus</t>
  </si>
  <si>
    <t>Lenens, Maria Antonia</t>
  </si>
  <si>
    <t>Aussems, Maria</t>
  </si>
  <si>
    <t>vrijgezel / verdronken aangetroffen bij de molen van Schoppem</t>
  </si>
  <si>
    <t>1795.08.01</t>
  </si>
  <si>
    <t>Charlier, Henricus</t>
  </si>
  <si>
    <t>Vanherk, Maria Catharina</t>
  </si>
  <si>
    <t>1795.08.02</t>
  </si>
  <si>
    <t>? (Quidam extraneus, vreemdeling)</t>
  </si>
  <si>
    <t>dood aangetroffen in stal van Tossanus Rutten; zou uit Aubin-Neufchâteau afkomstig kunnen zijn</t>
  </si>
  <si>
    <t>1795.08.19</t>
  </si>
  <si>
    <t>Lenens, Elisabetha</t>
  </si>
  <si>
    <t>Wijnants, Catharina</t>
  </si>
  <si>
    <t>Peerboom, Maria Joanna</t>
  </si>
  <si>
    <t>Girits, Leonardus</t>
  </si>
  <si>
    <t>1795.08.20</t>
  </si>
  <si>
    <t>Girits, Gasparus</t>
  </si>
  <si>
    <t>Lenders, Maria</t>
  </si>
  <si>
    <t>Lenders, Joanna</t>
  </si>
  <si>
    <t>1795.09.21</t>
  </si>
  <si>
    <t>Lenens, Wilhelmus (+)</t>
  </si>
  <si>
    <t>1795.09.28</t>
  </si>
  <si>
    <t>1795.10.12</t>
  </si>
  <si>
    <t>Claessens, Aegidius (+)</t>
  </si>
  <si>
    <t>Urban, Joanna</t>
  </si>
  <si>
    <t>1795.10.25</t>
  </si>
  <si>
    <t>Urban, Joannes</t>
  </si>
  <si>
    <t>Delnoo, Eva</t>
  </si>
  <si>
    <t>Piron, Catharina</t>
  </si>
  <si>
    <t>1795.10.27</t>
  </si>
  <si>
    <t>Hauwet, Arnoldus (+)</t>
  </si>
  <si>
    <t>Debije, Maria</t>
  </si>
  <si>
    <t>1795.11.02</t>
  </si>
  <si>
    <t>Snijders, Joannes (+)</t>
  </si>
  <si>
    <t>Heijnen, Margarita</t>
  </si>
  <si>
    <t>1795.11.09</t>
  </si>
  <si>
    <t>Huijnen, Michaël</t>
  </si>
  <si>
    <t>1795.11.21</t>
  </si>
  <si>
    <t>Delvaux, Ida (+)</t>
  </si>
  <si>
    <t>1795.11.24</t>
  </si>
  <si>
    <t>Vielvoije, Cornelius (+)</t>
  </si>
  <si>
    <t>Nieten, Libertus</t>
  </si>
  <si>
    <t>febris putrida = vlektyfus</t>
  </si>
  <si>
    <t>Vanhaeren, Joanna</t>
  </si>
  <si>
    <t>1796.01.04</t>
  </si>
  <si>
    <t>1796.01.11</t>
  </si>
  <si>
    <t>Wijlerjans, Catharina (+)</t>
  </si>
  <si>
    <t>Thiewissen, Henricus</t>
  </si>
  <si>
    <t>1796.01.21</t>
  </si>
  <si>
    <t>Bijkens, Gertrudis</t>
  </si>
  <si>
    <t>1796.01.28</t>
  </si>
  <si>
    <t>Jongen, Maria (+)</t>
  </si>
  <si>
    <t>Lambotte, Maria Agnes</t>
  </si>
  <si>
    <t>1796.02.16</t>
  </si>
  <si>
    <t>Theunissen, Joannes</t>
  </si>
  <si>
    <t>1796.03.31</t>
  </si>
  <si>
    <t>Simon, Henricus (+)</t>
  </si>
  <si>
    <t>Paulissen, Elisabetha</t>
  </si>
  <si>
    <t>Leonard, Franciscus</t>
  </si>
  <si>
    <t>Snijssens, Barbara</t>
  </si>
  <si>
    <t>1796.05.11</t>
  </si>
  <si>
    <t>Lenens, Henricus (+)</t>
  </si>
  <si>
    <t>1796.05.13</t>
  </si>
  <si>
    <t>Steens, Hubertus (+)</t>
  </si>
  <si>
    <t>1796.05.27</t>
  </si>
  <si>
    <t>Cremers, Theodorus</t>
  </si>
  <si>
    <t>Hanssen, Margarita</t>
  </si>
  <si>
    <t>Sappin, Maria Catharina</t>
  </si>
  <si>
    <t>1796.06.14</t>
  </si>
  <si>
    <t>1796.08.18</t>
  </si>
  <si>
    <t>Jeuskens, Elisabetha (+)</t>
  </si>
  <si>
    <t>“in capite crudelissime vulneratus”</t>
  </si>
  <si>
    <t>“accepto in capite ictu baculi”</t>
  </si>
  <si>
    <t>Coelen, Barbara</t>
  </si>
  <si>
    <t>1796.08.24</t>
  </si>
  <si>
    <t>Coelen, Aegidius</t>
  </si>
  <si>
    <t>Colen, Catharina</t>
  </si>
  <si>
    <t>Vandeberg, Henricus</t>
  </si>
  <si>
    <t>1796.08.29</t>
  </si>
  <si>
    <t>1796.09.02</t>
  </si>
  <si>
    <t>Huijnen, Wilhelmus (+)</t>
  </si>
  <si>
    <t xml:space="preserve"> </t>
  </si>
  <si>
    <t>januari</t>
  </si>
  <si>
    <t>februari</t>
  </si>
  <si>
    <t>maart</t>
  </si>
  <si>
    <t>april</t>
  </si>
  <si>
    <t>mei</t>
  </si>
  <si>
    <t>juni</t>
  </si>
  <si>
    <t>juli</t>
  </si>
  <si>
    <t>augustus</t>
  </si>
  <si>
    <t>september</t>
  </si>
  <si>
    <t>oktober</t>
  </si>
  <si>
    <t>november</t>
  </si>
  <si>
    <t>december</t>
  </si>
  <si>
    <t>Doodsoorzaak (of andere vermelding, bvb. woonplaats)</t>
  </si>
  <si>
    <t>Ernens, Hermanius</t>
  </si>
  <si>
    <t>1770.01.04</t>
  </si>
  <si>
    <t>Planck</t>
  </si>
  <si>
    <t>Crutsen, Joannes</t>
  </si>
  <si>
    <t>1770.01.13</t>
  </si>
  <si>
    <t>filiolus</t>
  </si>
  <si>
    <t>Cardols, Arnoldus</t>
  </si>
  <si>
    <t>1770.01.18</t>
  </si>
  <si>
    <t>Cardols, Joannes</t>
  </si>
  <si>
    <t>Jansen, Henricus</t>
  </si>
  <si>
    <t>1770.01.19</t>
  </si>
  <si>
    <t>Jansen, Nicolas</t>
  </si>
  <si>
    <t>Spronck, Anna Maria</t>
  </si>
  <si>
    <t>1770.02.18</t>
  </si>
  <si>
    <t>Aen het Eijnde</t>
  </si>
  <si>
    <t>Wijnants, Cornelius Thomas</t>
  </si>
  <si>
    <t>1770.02.19</t>
  </si>
  <si>
    <t>vrijgezel / Bergh</t>
  </si>
  <si>
    <t>Gustin, Joannes</t>
  </si>
  <si>
    <t>1770.02.28</t>
  </si>
  <si>
    <t>vrijgezel / dood gevallen en gevonden tijdens werk / Coningsheij</t>
  </si>
  <si>
    <t>Jardon, Joannes</t>
  </si>
  <si>
    <t>1770.03.08</t>
  </si>
  <si>
    <t>Sint-Merten</t>
  </si>
  <si>
    <t>Franssen, Maria</t>
  </si>
  <si>
    <t>1770.03.10</t>
  </si>
  <si>
    <t>Franssen, Petrus</t>
  </si>
  <si>
    <t>Veurst</t>
  </si>
  <si>
    <t>Gillet, Barbara</t>
  </si>
  <si>
    <t>1770.04.06</t>
  </si>
  <si>
    <t>Straet</t>
  </si>
  <si>
    <t>Schreurs, Joannes Wilhelmus</t>
  </si>
  <si>
    <t>1770.04.12</t>
  </si>
  <si>
    <t>Schreurs, Leonardus</t>
  </si>
  <si>
    <t>Schoonbroodt, Joannes junior</t>
  </si>
  <si>
    <t>Bergh</t>
  </si>
  <si>
    <t>Pleijers, Theodorus</t>
  </si>
  <si>
    <t>1770.04.14</t>
  </si>
  <si>
    <t>Pleijers, Leonardus</t>
  </si>
  <si>
    <t>Heijligers, Elizabetha</t>
  </si>
  <si>
    <t>1770.04.19</t>
  </si>
  <si>
    <t>vrijgezel / Op den Driesch</t>
  </si>
  <si>
    <t>Dechesne, Elizabetha</t>
  </si>
  <si>
    <t>1770.04.24</t>
  </si>
  <si>
    <t>apoplexia / Intvelt</t>
  </si>
  <si>
    <t>Schreurs, Winandus</t>
  </si>
  <si>
    <t>1770.06.03</t>
  </si>
  <si>
    <t>Allelein, Maria Catherina</t>
  </si>
  <si>
    <t>1770.06.07</t>
  </si>
  <si>
    <t>Allelein, Henricus</t>
  </si>
  <si>
    <t>Crindal</t>
  </si>
  <si>
    <t>Bodden, an.</t>
  </si>
  <si>
    <t>1770.07.09</t>
  </si>
  <si>
    <t>Bodden, Thomas</t>
  </si>
  <si>
    <t>Schreurs, Cornelius</t>
  </si>
  <si>
    <t>1770.07.17</t>
  </si>
  <si>
    <t>Cortis, Leonardus</t>
  </si>
  <si>
    <t>1770.07.30</t>
  </si>
  <si>
    <t>Spronck, Joannes Wilhelmus</t>
  </si>
  <si>
    <t>1770.07.18</t>
  </si>
  <si>
    <t>Heurners, Joannes Petrus</t>
  </si>
  <si>
    <t>1770.09.20</t>
  </si>
  <si>
    <t>Heurners, Petrus</t>
  </si>
  <si>
    <t>Halvenwegh, Henricus</t>
  </si>
  <si>
    <t>1770.09.27</t>
  </si>
  <si>
    <t>Cransveldt, Hubertus</t>
  </si>
  <si>
    <t>1770.09.28</t>
  </si>
  <si>
    <t>Raedemaecker, Maria Gertrudis</t>
  </si>
  <si>
    <t>Vos, Tossanus</t>
  </si>
  <si>
    <t>gestorven in Sint-Niklaas, Land van Waes</t>
  </si>
  <si>
    <t>Mertens, Anna Maria</t>
  </si>
  <si>
    <t>1770.10.31</t>
  </si>
  <si>
    <t>vrijgezel / Hagelsteijn</t>
  </si>
  <si>
    <t>1770.11.22</t>
  </si>
  <si>
    <t>1770.11.26</t>
  </si>
  <si>
    <t>vrijgezel / Caumbergh</t>
  </si>
  <si>
    <t>Bonjean, Anna Catherina</t>
  </si>
  <si>
    <t>1770.12.14</t>
  </si>
  <si>
    <t>post infirmatem patientissime tolerata / In de Jodestraet</t>
  </si>
  <si>
    <t>Lousbergh, Lambertus</t>
  </si>
  <si>
    <t>1771.01.11</t>
  </si>
  <si>
    <t>Quinten</t>
  </si>
  <si>
    <t>Paesschen, Winandus</t>
  </si>
  <si>
    <t>1771.01.21</t>
  </si>
  <si>
    <t>apoplexiae morbo tactus in templo tempore summi sacri / Driesch</t>
  </si>
  <si>
    <t>Brouwers, Petrus</t>
  </si>
  <si>
    <t>Mathé, Maria Catherina</t>
  </si>
  <si>
    <t>1771.02.06</t>
  </si>
  <si>
    <t>Mathé, Josephus</t>
  </si>
  <si>
    <t>Coninghsheijde</t>
  </si>
  <si>
    <t>Vonsen, Maria</t>
  </si>
  <si>
    <t>1771.02.28</t>
  </si>
  <si>
    <t>Hagelsteijn</t>
  </si>
  <si>
    <t>Jamin, Catherina</t>
  </si>
  <si>
    <t>1771.03.10</t>
  </si>
  <si>
    <t>Spronck, Arnoldus</t>
  </si>
  <si>
    <t>1771.03.03</t>
  </si>
  <si>
    <t>Spronck, Joannes</t>
  </si>
  <si>
    <t>Locht, Catherina</t>
  </si>
  <si>
    <t>1771.03.20</t>
  </si>
  <si>
    <t>Heckman, Maria Helena</t>
  </si>
  <si>
    <t>1771.03.28</t>
  </si>
  <si>
    <t>filiola</t>
  </si>
  <si>
    <t>Heckman, Wilhelmus</t>
  </si>
  <si>
    <t>Heusschen, Maria</t>
  </si>
  <si>
    <t>1771.04.03</t>
  </si>
  <si>
    <t>Giskens, Nicolaus</t>
  </si>
  <si>
    <t>1771.04.15</t>
  </si>
  <si>
    <t>vrijgezel / Veurst</t>
  </si>
  <si>
    <t>Smets, Gertrudis</t>
  </si>
  <si>
    <t>1771.04.22</t>
  </si>
  <si>
    <t>Schoonbroodt, Joannes</t>
  </si>
  <si>
    <t>1771.04.23</t>
  </si>
  <si>
    <t>Pirson, Anna Maria</t>
  </si>
  <si>
    <t>1771.06.05</t>
  </si>
  <si>
    <t>Sliemen</t>
  </si>
  <si>
    <t>Rutten, Matthias</t>
  </si>
  <si>
    <t>Paesschen, Maria</t>
  </si>
  <si>
    <t>1771.06.25</t>
  </si>
  <si>
    <t>Werden, Ida</t>
  </si>
  <si>
    <t>apoplexia =&gt; plotse dood / Hagelsteijn</t>
  </si>
  <si>
    <t>Spronck, Maria Catherina</t>
  </si>
  <si>
    <t>1771.06.30</t>
  </si>
  <si>
    <t>Jonas, Joannes Josephus</t>
  </si>
  <si>
    <t>1771.07.04</t>
  </si>
  <si>
    <t>x, Catherina</t>
  </si>
  <si>
    <t>Rutten, Mathieu</t>
  </si>
  <si>
    <t>Henrickx, Joannes</t>
  </si>
  <si>
    <t>1771.08.27</t>
  </si>
  <si>
    <t>Broun, Laurentius</t>
  </si>
  <si>
    <t>Broun, Jacobus</t>
  </si>
  <si>
    <t>Schoonbroodt, Maria Catherina</t>
  </si>
  <si>
    <t>1771.09.19</t>
  </si>
  <si>
    <t>Crindael</t>
  </si>
  <si>
    <t>Franssen, Gertrudis</t>
  </si>
  <si>
    <t>1771.09.28</t>
  </si>
  <si>
    <t>Kevers, Anna Elizabetha</t>
  </si>
  <si>
    <t>1771.10.16</t>
  </si>
  <si>
    <t>Holman, Joann</t>
  </si>
  <si>
    <t>1771.11.25</t>
  </si>
  <si>
    <t>Holman, Wilhelmus</t>
  </si>
  <si>
    <t>Kempeners, Anna Barbara</t>
  </si>
  <si>
    <t>1771.11.27</t>
  </si>
  <si>
    <t>Ulvelt</t>
  </si>
  <si>
    <t>Baltus, Joannes</t>
  </si>
  <si>
    <t>1771.12.10</t>
  </si>
  <si>
    <t>Heusschen, Maria Catherina</t>
  </si>
  <si>
    <t>1771.12.13</t>
  </si>
  <si>
    <t>Heusschen, Arnoldus</t>
  </si>
  <si>
    <t>Caumbergh</t>
  </si>
  <si>
    <t>Cluten, Catherina</t>
  </si>
  <si>
    <t>1772.01.07</t>
  </si>
  <si>
    <t>Capelle, Leonard</t>
  </si>
  <si>
    <t>1772.01.12</t>
  </si>
  <si>
    <t>Vandebergh, Elizabetha</t>
  </si>
  <si>
    <t>1772.01.19</t>
  </si>
  <si>
    <t>Heusschen, Anna Catherina</t>
  </si>
  <si>
    <t>1772.01.31</t>
  </si>
  <si>
    <t>Bour, Joannes</t>
  </si>
  <si>
    <t>1772.02.02</t>
  </si>
  <si>
    <t>Cluten, Maria Joanna</t>
  </si>
  <si>
    <t>1772.02.03</t>
  </si>
  <si>
    <t>Cluten, Petrus</t>
  </si>
  <si>
    <t>Heckman, Joanna Maria</t>
  </si>
  <si>
    <t>1772.02.10</t>
  </si>
  <si>
    <t>Heckman, Joannes Wilhelmus</t>
  </si>
  <si>
    <t>Rompen, Joanna Catherina</t>
  </si>
  <si>
    <t>1772.02.28</t>
  </si>
  <si>
    <t>Schellings, Anna Maria</t>
  </si>
  <si>
    <t>1772.03.01</t>
  </si>
  <si>
    <t>Heijde</t>
  </si>
  <si>
    <t>Scholtis, Petrus Joannes</t>
  </si>
  <si>
    <t>1772.03.02</t>
  </si>
  <si>
    <t>Scholtis, Joannes</t>
  </si>
  <si>
    <t>Dukarts, Elizabetha</t>
  </si>
  <si>
    <t>1772.03.28</t>
  </si>
  <si>
    <t>Maclots, Anna Catherina</t>
  </si>
  <si>
    <t>1772.04.07</t>
  </si>
  <si>
    <t>Maclots, Matthias</t>
  </si>
  <si>
    <t>Spronck, Maria</t>
  </si>
  <si>
    <t>1772.04.10</t>
  </si>
  <si>
    <t>Bijs</t>
  </si>
  <si>
    <t>1772.04.11</t>
  </si>
  <si>
    <t>Schoonbroodt, Wilhelmus</t>
  </si>
  <si>
    <t>Alst</t>
  </si>
  <si>
    <t>Gilet, Franciscus</t>
  </si>
  <si>
    <t>1772.04.15</t>
  </si>
  <si>
    <t>Op den Driesch</t>
  </si>
  <si>
    <t>Franssen, Joannes Wilhelmus</t>
  </si>
  <si>
    <t>1772.04.16</t>
  </si>
  <si>
    <t>Franssen, Matthias</t>
  </si>
  <si>
    <t>Mullender, Andreas</t>
  </si>
  <si>
    <t>1772.04.20</t>
  </si>
  <si>
    <t>Mullender, Christianus</t>
  </si>
  <si>
    <t>1772.04.25</t>
  </si>
  <si>
    <t>Knap</t>
  </si>
  <si>
    <t>A Campo, Joanna Catherina</t>
  </si>
  <si>
    <t>1772.04.29</t>
  </si>
  <si>
    <t>Crasborn, Henricus</t>
  </si>
  <si>
    <t>1772.05.15</t>
  </si>
  <si>
    <t>Driesch</t>
  </si>
  <si>
    <t>Vaesen, Catherina</t>
  </si>
  <si>
    <t>1772.05.22</t>
  </si>
  <si>
    <t>1772.05.26</t>
  </si>
  <si>
    <t>Cryters (?), Winandus (+)</t>
  </si>
  <si>
    <t>In de Mot</t>
  </si>
  <si>
    <t>Zevaert, Elisabeth</t>
  </si>
  <si>
    <t>1772.06.28</t>
  </si>
  <si>
    <t>Vaesen, Michaël</t>
  </si>
  <si>
    <t>Van Eertrijck, Maria Margareta</t>
  </si>
  <si>
    <t>1772.07.07</t>
  </si>
  <si>
    <t>begijn in Sint-Truiden / schoonzus van kapelaan Gonthier</t>
  </si>
  <si>
    <t>Lardinoij, Maria Elisabetha</t>
  </si>
  <si>
    <t>1772.07.10</t>
  </si>
  <si>
    <t>Lardinoij, Andreas</t>
  </si>
  <si>
    <t>Goders, Maria</t>
  </si>
  <si>
    <t>Op de Bijs</t>
  </si>
  <si>
    <t>Ernst, Henricus</t>
  </si>
  <si>
    <t>1772.07.24</t>
  </si>
  <si>
    <t>Ernst, Joannes</t>
  </si>
  <si>
    <t>1772.08.10</t>
  </si>
  <si>
    <t>Peternels, Joannes</t>
  </si>
  <si>
    <t>1772.09.05</t>
  </si>
  <si>
    <t>Hinnisdaels, Jacobus</t>
  </si>
  <si>
    <t>1772.09.30</t>
  </si>
  <si>
    <t xml:space="preserve">Franssen, an. </t>
  </si>
  <si>
    <t>1772.10.09</t>
  </si>
  <si>
    <t>Franssen, Thomas</t>
  </si>
  <si>
    <t>Kevers, Maria Catherina</t>
  </si>
  <si>
    <t>gedoopt door vroedvrouw / Sint-Merten</t>
  </si>
  <si>
    <t>Cardols, Joanna</t>
  </si>
  <si>
    <t>1772.10.22</t>
  </si>
  <si>
    <t>Cluten, Anna Maria</t>
  </si>
  <si>
    <t>1772.10.25</t>
  </si>
  <si>
    <t>1772.11.27</t>
  </si>
  <si>
    <t>Klinens, Maria Catherina</t>
  </si>
  <si>
    <t>1772.12.20</t>
  </si>
  <si>
    <t>Klinen, Wilhelmus</t>
  </si>
  <si>
    <t>Stroevenbosch</t>
  </si>
  <si>
    <t>Emonts, Jacobus</t>
  </si>
  <si>
    <t>1773.01.05</t>
  </si>
  <si>
    <t>Emonts, Hermanus</t>
  </si>
  <si>
    <t>Kies</t>
  </si>
  <si>
    <t>Clermont, Franciscus</t>
  </si>
  <si>
    <t>1773.01.11</t>
  </si>
  <si>
    <t>Op de Straet</t>
  </si>
  <si>
    <t>Roijen, an.</t>
  </si>
  <si>
    <t>1773.01.13</t>
  </si>
  <si>
    <t>Roijen, Maria Catherina</t>
  </si>
  <si>
    <t>In de Jodestraet</t>
  </si>
  <si>
    <t>Cluten, Anna</t>
  </si>
  <si>
    <t>1773.01.31</t>
  </si>
  <si>
    <t>Crutzen, Maria</t>
  </si>
  <si>
    <t>1773.02.14</t>
  </si>
  <si>
    <t>Wijnants, Hubertus</t>
  </si>
  <si>
    <t>Cruijswegh van Veurst</t>
  </si>
  <si>
    <t>Lardenois, Anna</t>
  </si>
  <si>
    <t>1773.02.16</t>
  </si>
  <si>
    <t>Lardenois, Joannes</t>
  </si>
  <si>
    <t>Pleijers, Anna Elisabetha</t>
  </si>
  <si>
    <t>Ulvent</t>
  </si>
  <si>
    <t>Hendrix, Maria</t>
  </si>
  <si>
    <t>1773.02.23</t>
  </si>
  <si>
    <t>Schreurs, an.</t>
  </si>
  <si>
    <t>1773.03.02</t>
  </si>
  <si>
    <t>1773.03.16</t>
  </si>
  <si>
    <t>Nahou, Lambertus</t>
  </si>
  <si>
    <t>Rompen, Anna</t>
  </si>
  <si>
    <t>1773.03.23</t>
  </si>
  <si>
    <t>Zevaert, Paulus</t>
  </si>
  <si>
    <t>1773.03.30</t>
  </si>
  <si>
    <t>Zevaert, Christianus</t>
  </si>
  <si>
    <t>Rouwette, Maria Joanna</t>
  </si>
  <si>
    <t>Wijnants, Maria</t>
  </si>
  <si>
    <t>1773.03.31</t>
  </si>
  <si>
    <t>Labruijere, Joannes Adolphus (pastoor/deken)</t>
  </si>
  <si>
    <t>1773.04.26</t>
  </si>
  <si>
    <t>Veurs</t>
  </si>
  <si>
    <t>Vandebroeck, Renerus</t>
  </si>
  <si>
    <t>Berg</t>
  </si>
  <si>
    <t>Cortij, Anna Catherina</t>
  </si>
  <si>
    <t>Duckarts, Maria Catherina</t>
  </si>
  <si>
    <t>bij bevalling gestorven, samen met kind / Straet</t>
  </si>
  <si>
    <t>Duckarts, an.</t>
  </si>
  <si>
    <t>filiola illegitima van M.A. Duckarts</t>
  </si>
  <si>
    <t>Cluten, Anna Elisabetha</t>
  </si>
  <si>
    <t>1773.07.02</t>
  </si>
  <si>
    <t>vrijgezel / Veurs</t>
  </si>
  <si>
    <t>Reintgens, Barbara</t>
  </si>
  <si>
    <t>1773.07.15</t>
  </si>
  <si>
    <t>Moor, Wilhelmus (+)</t>
  </si>
  <si>
    <t>Coninxheide</t>
  </si>
  <si>
    <t>weduwnaar / Berg</t>
  </si>
  <si>
    <t>Jacquemin, Elisabetha</t>
  </si>
  <si>
    <t>1773.10.08</t>
  </si>
  <si>
    <t>Collins, Georgius (+)</t>
  </si>
  <si>
    <t>Ulveld</t>
  </si>
  <si>
    <t>Rompen, Gerardus</t>
  </si>
  <si>
    <t>1773.11.12</t>
  </si>
  <si>
    <t>Roijen, Andreas</t>
  </si>
  <si>
    <t>1773.11.18</t>
  </si>
  <si>
    <t>apoplexia / Sint-Merten</t>
  </si>
  <si>
    <t>Bour, Joseph</t>
  </si>
  <si>
    <t>1773.11.22</t>
  </si>
  <si>
    <t>Bour, Wilhelmus</t>
  </si>
  <si>
    <t>Spronk, Joannes</t>
  </si>
  <si>
    <t>1773.12.01</t>
  </si>
  <si>
    <t>Webers, Catharina</t>
  </si>
  <si>
    <t>Scholtis, Joannes Petrus</t>
  </si>
  <si>
    <t>1773.12.14</t>
  </si>
  <si>
    <t>Schreurs, Gertrudis</t>
  </si>
  <si>
    <t>1773.12.19</t>
  </si>
  <si>
    <t>Heusschen, Wilhelmus</t>
  </si>
  <si>
    <t>Plank</t>
  </si>
  <si>
    <t>1774.01.10</t>
  </si>
  <si>
    <t>Kevers, Catherina</t>
  </si>
  <si>
    <t>Vandebroek, Joannes</t>
  </si>
  <si>
    <t>1774.01.12</t>
  </si>
  <si>
    <t>Hinnisdal, Elisabetha</t>
  </si>
  <si>
    <t>weduwe / Plank</t>
  </si>
  <si>
    <t>Vandebroek, Catherina</t>
  </si>
  <si>
    <t>1774.02.15</t>
  </si>
  <si>
    <t>Kransveld, Joannes</t>
  </si>
  <si>
    <t>Segels, Catherina</t>
  </si>
  <si>
    <t>1774.03.09</t>
  </si>
  <si>
    <t>Bour, Maria</t>
  </si>
  <si>
    <t>1774.03.17</t>
  </si>
  <si>
    <t>Bour, Joanna</t>
  </si>
  <si>
    <t>Rutten, Elisabeth</t>
  </si>
  <si>
    <t>1774.04.01</t>
  </si>
  <si>
    <t>Hendrix, Laurentius</t>
  </si>
  <si>
    <t>Guering, Maria Barbara</t>
  </si>
  <si>
    <t>1774.04.04</t>
  </si>
  <si>
    <t>Merson, Franciscus</t>
  </si>
  <si>
    <t>Janmar, Joannes Laurentius</t>
  </si>
  <si>
    <t>1774.06.11</t>
  </si>
  <si>
    <t>Schreurs, Joannes Franciscus</t>
  </si>
  <si>
    <t>1774.07.31</t>
  </si>
  <si>
    <t>Bignon, Claudius</t>
  </si>
  <si>
    <t>1774.08.15</t>
  </si>
  <si>
    <t>plots overleden tijdens eredienst / Ulveld</t>
  </si>
  <si>
    <t>Tossaint, Anna Elisabeth</t>
  </si>
  <si>
    <t>1774.08.27</t>
  </si>
  <si>
    <t>Tossaint, Matthias</t>
  </si>
  <si>
    <t>Vaessen, Maria</t>
  </si>
  <si>
    <t>Wintjens, Joannes (+)</t>
  </si>
  <si>
    <t>Lefeve, Thomas</t>
  </si>
  <si>
    <t>1774.09.09</t>
  </si>
  <si>
    <t>weduwnaar / Veurs</t>
  </si>
  <si>
    <t>Vaessen, Joannes Hubertus</t>
  </si>
  <si>
    <t>1774.10.05</t>
  </si>
  <si>
    <t>Hikman, Joannes Wilhelmus</t>
  </si>
  <si>
    <t>Hagelstein</t>
  </si>
  <si>
    <t>Spronk, Andreas</t>
  </si>
  <si>
    <t>1774.11.21</t>
  </si>
  <si>
    <t>Kriendal</t>
  </si>
  <si>
    <t>Haenen, Barbara</t>
  </si>
  <si>
    <t>1774.11.29</t>
  </si>
  <si>
    <t>Bour, Servatius</t>
  </si>
  <si>
    <t>Spronk, Margaretha</t>
  </si>
  <si>
    <t>1774.12.06</t>
  </si>
  <si>
    <t>Kermen, Anna Catherina</t>
  </si>
  <si>
    <t>1775.01.08</t>
  </si>
  <si>
    <t>Spronk, Aegidius</t>
  </si>
  <si>
    <t>1775.01.15</t>
  </si>
  <si>
    <t>vrijgezel / mentaal gehandicapt / Veurs</t>
  </si>
  <si>
    <t>Franssen, an.</t>
  </si>
  <si>
    <t>1775.01.21</t>
  </si>
  <si>
    <t>Van Reij, Franciscus Matthias</t>
  </si>
  <si>
    <t>1775.01.23</t>
  </si>
  <si>
    <t>Van Reij, Christianus</t>
  </si>
  <si>
    <t>Spronk, Catherina</t>
  </si>
  <si>
    <t>1775.01.29</t>
  </si>
  <si>
    <t>Sneesens, Caspar</t>
  </si>
  <si>
    <t>1775.03.14</t>
  </si>
  <si>
    <t>Spronk, Joanna</t>
  </si>
  <si>
    <t>1775.03.20</t>
  </si>
  <si>
    <t>Hauwet, Arnold</t>
  </si>
  <si>
    <t>Paesschen, Joannes Henricus</t>
  </si>
  <si>
    <t>1775.04.05</t>
  </si>
  <si>
    <t>weduwnaar / Sint-Merten</t>
  </si>
  <si>
    <t>Franssen, Joanna Maria</t>
  </si>
  <si>
    <t>1775.06.10</t>
  </si>
  <si>
    <t>1775.06.29</t>
  </si>
  <si>
    <t xml:space="preserve">Bour, an. </t>
  </si>
  <si>
    <t>1775.07.26</t>
  </si>
  <si>
    <t>Prompen, Anna Catherina</t>
  </si>
  <si>
    <t>gedoopt door vroedvrouw / Veurs</t>
  </si>
  <si>
    <t>1775.09.21</t>
  </si>
  <si>
    <t>1775.10.23</t>
  </si>
  <si>
    <t>zeer vroom man / Sint-Merten</t>
  </si>
  <si>
    <t>Ahn, Andreas</t>
  </si>
  <si>
    <t>1775.11.03</t>
  </si>
  <si>
    <t>1775.11.17</t>
  </si>
  <si>
    <t>Droeven, Wilhelmus</t>
  </si>
  <si>
    <t>1775.11.19</t>
  </si>
  <si>
    <t>Storbach, Maria Anna</t>
  </si>
  <si>
    <t>1775.11.20</t>
  </si>
  <si>
    <t>Bour, Martinus (+)</t>
  </si>
  <si>
    <t>Konenbos</t>
  </si>
  <si>
    <t>Mentgens, Anna</t>
  </si>
  <si>
    <t>1775.11.23</t>
  </si>
  <si>
    <t>Theunissen, Thomas (+)</t>
  </si>
  <si>
    <t>Janssen, Matthias Arnoldus</t>
  </si>
  <si>
    <t>1775.11.24</t>
  </si>
  <si>
    <t>Veschkens, Joannes</t>
  </si>
  <si>
    <t>1775.11.11</t>
  </si>
  <si>
    <t>Ernens, Elisabeth</t>
  </si>
  <si>
    <t>Henrard, Jacobus Josephus</t>
  </si>
  <si>
    <t>vrijgezel / Strouvenbos</t>
  </si>
  <si>
    <t>Gierkens, Joannes</t>
  </si>
  <si>
    <t>1775.11.30</t>
  </si>
  <si>
    <t>Jongen, Michael</t>
  </si>
  <si>
    <t>1775.12.03</t>
  </si>
  <si>
    <t>Smets, Martina</t>
  </si>
  <si>
    <t>1776.01.12</t>
  </si>
  <si>
    <t>vrijgezel / Kriendal</t>
  </si>
  <si>
    <t>Wertz, Nicolaus</t>
  </si>
  <si>
    <t>1776.01.16</t>
  </si>
  <si>
    <t>Kransveld, Maria Catherina</t>
  </si>
  <si>
    <t>1776.02.05</t>
  </si>
  <si>
    <t>Kransveld, Reinerus</t>
  </si>
  <si>
    <t>Halleux, Hubertus</t>
  </si>
  <si>
    <t>1776.02.06</t>
  </si>
  <si>
    <t>schepen / begraven in kerk / Sint-Merten</t>
  </si>
  <si>
    <t>Clermonts, Ida</t>
  </si>
  <si>
    <t>1776.03.11</t>
  </si>
  <si>
    <t>Dukarts, Cornelius</t>
  </si>
  <si>
    <t>Veschkens, Maria Ida</t>
  </si>
  <si>
    <t>1776.02.22</t>
  </si>
  <si>
    <t>Broun, Petrus</t>
  </si>
  <si>
    <t>1776.04.20</t>
  </si>
  <si>
    <t>Broun, Philippus Jacobus</t>
  </si>
  <si>
    <t>Remacle, Joanna</t>
  </si>
  <si>
    <t>1776.05.22</t>
  </si>
  <si>
    <t>Beuken, Antonius</t>
  </si>
  <si>
    <t>Hendrix, Maria Catherina</t>
  </si>
  <si>
    <t>1776.06.18</t>
  </si>
  <si>
    <t>1776.07.11</t>
  </si>
  <si>
    <t>Wijnants, Elisabeth</t>
  </si>
  <si>
    <t>Heusschen, Joannes</t>
  </si>
  <si>
    <t>1776.06.26</t>
  </si>
  <si>
    <t>weduwnaar / dood aangetroffen in bed / Veurs</t>
  </si>
  <si>
    <t>Roijen, Joannes Cornelius</t>
  </si>
  <si>
    <t>1776.11.14</t>
  </si>
  <si>
    <t>hoge functie? / Sint-Merten</t>
  </si>
  <si>
    <t>Kransveld, Anna Sibilla</t>
  </si>
  <si>
    <t>1776.11.25</t>
  </si>
  <si>
    <t>Kransveld, Michael</t>
  </si>
  <si>
    <t>Keufkens, Joanna Maria</t>
  </si>
  <si>
    <t>Bauwens, Maria Clara</t>
  </si>
  <si>
    <t>1776.12.11</t>
  </si>
  <si>
    <t>Bauwens, Jacobus</t>
  </si>
  <si>
    <t>Geurden, Maria Clara</t>
  </si>
  <si>
    <t>Bauwens, Joannes</t>
  </si>
  <si>
    <t>Roijen, Hubertus</t>
  </si>
  <si>
    <t>1776.12.31</t>
  </si>
  <si>
    <t>Roijen, Petrus</t>
  </si>
  <si>
    <t>Maclot, Maria</t>
  </si>
  <si>
    <t>Sneesens, Maria</t>
  </si>
  <si>
    <t>1777.01.15</t>
  </si>
  <si>
    <t>Vaessen, Wilhelmus</t>
  </si>
  <si>
    <t>Janssen, Nicolaus</t>
  </si>
  <si>
    <t>1777.01.31</t>
  </si>
  <si>
    <t>Teneie, Joannes</t>
  </si>
  <si>
    <t>1777.02.13</t>
  </si>
  <si>
    <t>vrijgezel / Ulveld</t>
  </si>
  <si>
    <t>Jaquemin, Anna Barbara</t>
  </si>
  <si>
    <t>1777.02.21</t>
  </si>
  <si>
    <t>Jaquemin, Cornelius</t>
  </si>
  <si>
    <t>Broun, Anna Catherina</t>
  </si>
  <si>
    <t>Kluiten, Maria Agatha</t>
  </si>
  <si>
    <t>1777.03.15</t>
  </si>
  <si>
    <t>Kluiten, Petrus</t>
  </si>
  <si>
    <t>Sarolea, Elisabetha</t>
  </si>
  <si>
    <t>Veschkens, Caspar Henricus</t>
  </si>
  <si>
    <t>Spronk, Joannes Petrus</t>
  </si>
  <si>
    <t>1777.03.26</t>
  </si>
  <si>
    <t>Lotting, Maria Anna</t>
  </si>
  <si>
    <t>1777.04.15</t>
  </si>
  <si>
    <t>Gillet, Petrus</t>
  </si>
  <si>
    <t>Wijnants, Michael</t>
  </si>
  <si>
    <t>Roijen, Aegidius</t>
  </si>
  <si>
    <t>mentaal gehandicapt / Sint-Merten</t>
  </si>
  <si>
    <t>Vaessen, Joannes</t>
  </si>
  <si>
    <t>1777.04.23</t>
  </si>
  <si>
    <t>Vaessen, Josephus</t>
  </si>
  <si>
    <t>Breuchelers, Anna Catherina</t>
  </si>
  <si>
    <t>Spronk, Lucia</t>
  </si>
  <si>
    <t>Ahn, Leonardus</t>
  </si>
  <si>
    <t>Hickmans, Maria Catherina</t>
  </si>
  <si>
    <t>1777.04.24</t>
  </si>
  <si>
    <t>Hickmans, Joannes Wilhelmus</t>
  </si>
  <si>
    <t>Goblet, Catherina</t>
  </si>
  <si>
    <t>Duckarts, Cornelius</t>
  </si>
  <si>
    <t>1777.05.11</t>
  </si>
  <si>
    <t>Schoonbrood, Joannes Petrus</t>
  </si>
  <si>
    <t>1777.05.16</t>
  </si>
  <si>
    <t>Schoonbrood, Christianus</t>
  </si>
  <si>
    <t>1777.05.26</t>
  </si>
  <si>
    <t>notaris en schepen / gedood door een geweerschot / Sint-Merten</t>
  </si>
  <si>
    <t>1777.06.16</t>
  </si>
  <si>
    <t>Kransveld, Hubertus</t>
  </si>
  <si>
    <t>Humblet, Elisabetha</t>
  </si>
  <si>
    <t>Kardols, Fridericus</t>
  </si>
  <si>
    <t>1777.06.30</t>
  </si>
  <si>
    <t>Kardols, Joannes</t>
  </si>
  <si>
    <t>Lentgens, Michael</t>
  </si>
  <si>
    <t>1777.07.08</t>
  </si>
  <si>
    <t>Lentgens, Cornelius</t>
  </si>
  <si>
    <t>1777.07.20</t>
  </si>
  <si>
    <t>Klauber, Martina</t>
  </si>
  <si>
    <t>1777.07.29</t>
  </si>
  <si>
    <t>Ruwet, Joanna</t>
  </si>
  <si>
    <t>1777.08.02</t>
  </si>
  <si>
    <t>Wintgens, Hermanus</t>
  </si>
  <si>
    <t>Schoonbrood, Maria</t>
  </si>
  <si>
    <t>Janmar, Laurentius (+)</t>
  </si>
  <si>
    <t>Roijen, Theodorus</t>
  </si>
  <si>
    <t>vrijgezel / Sint-Merten</t>
  </si>
  <si>
    <t>1777.08.05</t>
  </si>
  <si>
    <t>Delnoie, Anna Maria</t>
  </si>
  <si>
    <t>1777.08.08</t>
  </si>
  <si>
    <t>Meulenaers, Bernardus</t>
  </si>
  <si>
    <t>1777.08.10</t>
  </si>
  <si>
    <t>Vaessen, Ida</t>
  </si>
  <si>
    <t>1777.08.11</t>
  </si>
  <si>
    <t>Schoonbrood, Wilhelmus</t>
  </si>
  <si>
    <t>bij bevalling gestorven, samen met kind / Berg</t>
  </si>
  <si>
    <t>Schoonbrood, an.</t>
  </si>
  <si>
    <t>gedoopt door vroedvrouw / Berg</t>
  </si>
  <si>
    <t>1777.08.28</t>
  </si>
  <si>
    <t>Mans, Anna</t>
  </si>
  <si>
    <t>Erkens, Anna</t>
  </si>
  <si>
    <t>1777.09.09</t>
  </si>
  <si>
    <t>Erkens, Henricus</t>
  </si>
  <si>
    <t>Theunissen, Maria Christina</t>
  </si>
  <si>
    <t>Kerf, an.</t>
  </si>
  <si>
    <t>1777.09.26</t>
  </si>
  <si>
    <t>Kerf, Wilhelmus</t>
  </si>
  <si>
    <t>Van der Hein, Maria</t>
  </si>
  <si>
    <t>Kortis, Leonardus</t>
  </si>
  <si>
    <t>1777.10.21</t>
  </si>
  <si>
    <t>Maes, Maria</t>
  </si>
  <si>
    <t>Bour, Anna Maria</t>
  </si>
  <si>
    <t>1777.10.27</t>
  </si>
  <si>
    <t>Locht, Joannes Petrus</t>
  </si>
  <si>
    <t>1777.11.07</t>
  </si>
  <si>
    <t>Locht, Matthias</t>
  </si>
  <si>
    <t>Schoonbrood, Anna Maria</t>
  </si>
  <si>
    <t>Delnoie, Maria Ida</t>
  </si>
  <si>
    <t>1777.12.02</t>
  </si>
  <si>
    <t>Delnoie, Aegidius</t>
  </si>
  <si>
    <t>Smets, Petronilla</t>
  </si>
  <si>
    <t>Rompen, Maria Catherina</t>
  </si>
  <si>
    <t>1777.12.18</t>
  </si>
  <si>
    <t>Rompen, Cornelius</t>
  </si>
  <si>
    <t>Heurners, Joanna Catherina</t>
  </si>
  <si>
    <t>Vaessen, Christianus</t>
  </si>
  <si>
    <t>1778.01.02</t>
  </si>
  <si>
    <t>Honds, Anna Catherina</t>
  </si>
  <si>
    <t>Wintgens, Barbara</t>
  </si>
  <si>
    <t>1778.01.05</t>
  </si>
  <si>
    <t>Beckers, Maria Catherina</t>
  </si>
  <si>
    <t>1778.01.15</t>
  </si>
  <si>
    <t>Lousberg, Lambertus</t>
  </si>
  <si>
    <t>1778.01.21</t>
  </si>
  <si>
    <t>overleden bij geboorte van kind / Sint-Merten</t>
  </si>
  <si>
    <t>Jaquemin, an.</t>
  </si>
  <si>
    <t>1778.02.08</t>
  </si>
  <si>
    <t>drieling, overleden bij geboorte / Kriendal</t>
  </si>
  <si>
    <t>Franssen, Joannes</t>
  </si>
  <si>
    <t>1778.02.16</t>
  </si>
  <si>
    <t>Halleux, Maria Agnes</t>
  </si>
  <si>
    <t>1778.02.18</t>
  </si>
  <si>
    <t>Wintgens, Joannes</t>
  </si>
  <si>
    <t>overleden bij geboorte van kind (keizersnede), 7 maanden zwanger / Berg</t>
  </si>
  <si>
    <t>Wintgens, an.</t>
  </si>
  <si>
    <t>Ortmans, Winandus Christianus</t>
  </si>
  <si>
    <t>1778.02.26</t>
  </si>
  <si>
    <t>Ortmans, Nicolaus</t>
  </si>
  <si>
    <t>Paesschen, Anna Catherina</t>
  </si>
  <si>
    <t>Thomassen, Cornelius Jacobus</t>
  </si>
  <si>
    <t>1778.03.01</t>
  </si>
  <si>
    <t>Thomassen, Joannes</t>
  </si>
  <si>
    <t>Lardinois, Maria Catherina</t>
  </si>
  <si>
    <t>Zeevaert, Anna Maria</t>
  </si>
  <si>
    <t>1778.03.08</t>
  </si>
  <si>
    <t>Smets, Joannes</t>
  </si>
  <si>
    <t>Malmendier, Simon</t>
  </si>
  <si>
    <t>1778.03.23</t>
  </si>
  <si>
    <t>overleden in Vaels, ‘in domo patris sui’ / Sint-Merten</t>
  </si>
  <si>
    <t>Schoonbrood, Joannes</t>
  </si>
  <si>
    <t>1778.04.09</t>
  </si>
  <si>
    <t>Wallen, Elisabetha</t>
  </si>
  <si>
    <t>Schoonbrood, Joannes Lambertus</t>
  </si>
  <si>
    <t>1778.04.19</t>
  </si>
  <si>
    <t>Schoonbrood, Gregorius</t>
  </si>
  <si>
    <t>Janssen, Lucia</t>
  </si>
  <si>
    <t>Scholtis, Anna Maria</t>
  </si>
  <si>
    <t>1778.04.21</t>
  </si>
  <si>
    <t>Spronk, Elisabetha</t>
  </si>
  <si>
    <t>Kerstjens, Petrus</t>
  </si>
  <si>
    <t>Lucas, Joannes Petrus</t>
  </si>
  <si>
    <t>1778.05.25</t>
  </si>
  <si>
    <t>Lucas, Joannes Gerardus</t>
  </si>
  <si>
    <t>Smets, Maria Catherina</t>
  </si>
  <si>
    <t>Franssen, Joannes Baptista</t>
  </si>
  <si>
    <t>1778.05.30</t>
  </si>
  <si>
    <t>Herard, Anna Catherina</t>
  </si>
  <si>
    <t>Koningsheijd</t>
  </si>
  <si>
    <t>Smets, Joanna</t>
  </si>
  <si>
    <t>1778.07.04</t>
  </si>
  <si>
    <t>Smets, Wilhelmus</t>
  </si>
  <si>
    <t>Dukarts, Anna</t>
  </si>
  <si>
    <t>vrijgezel / Knap</t>
  </si>
  <si>
    <t>Begas, Elisabetha</t>
  </si>
  <si>
    <t>1778.07.05</t>
  </si>
  <si>
    <t>begraven in Aubel / Strouvenbosch</t>
  </si>
  <si>
    <t>Sneesens, Jacobus</t>
  </si>
  <si>
    <t>1778.07.14</t>
  </si>
  <si>
    <t>1778.07.30</t>
  </si>
  <si>
    <t>Pirson, Elisabetha</t>
  </si>
  <si>
    <t>Knoubben, Joannes (+)</t>
  </si>
  <si>
    <t>Steinmetzer, Franciscus</t>
  </si>
  <si>
    <t>1778.08.09</t>
  </si>
  <si>
    <t>Slenter, Maria</t>
  </si>
  <si>
    <t>Brouwers, Anna Catherina</t>
  </si>
  <si>
    <t>1778.08.30</t>
  </si>
  <si>
    <t>Brouwers, Wilhelmus</t>
  </si>
  <si>
    <t>Duckarts, Catherina</t>
  </si>
  <si>
    <t>1778.09.07</t>
  </si>
  <si>
    <t>Pirson, Gerardus (+)</t>
  </si>
  <si>
    <t>Hendrix, Michael</t>
  </si>
  <si>
    <t>1778.09.27</t>
  </si>
  <si>
    <t>Broun, Joanna Catherina</t>
  </si>
  <si>
    <t>1778.09.30</t>
  </si>
  <si>
    <t>Broun, Josephus</t>
  </si>
  <si>
    <t>Linssen, Joanna</t>
  </si>
  <si>
    <t>Matthieu, Joannes Josephus</t>
  </si>
  <si>
    <t>1778.10.14</t>
  </si>
  <si>
    <t>Matthieu, Josephus</t>
  </si>
  <si>
    <t>Gustin, Agnes</t>
  </si>
  <si>
    <t>Koningsheid</t>
  </si>
  <si>
    <t>Theunissen, Matthias</t>
  </si>
  <si>
    <t>1778.10.25</t>
  </si>
  <si>
    <t>1778.12.02</t>
  </si>
  <si>
    <t>1778.12.11</t>
  </si>
  <si>
    <t>koster / Sint-Merten</t>
  </si>
  <si>
    <t>Hendrix, an.</t>
  </si>
  <si>
    <t>1778.12.25</t>
  </si>
  <si>
    <t>Hendrix, Petrus</t>
  </si>
  <si>
    <t>Lequeu, Maria Josepha</t>
  </si>
  <si>
    <t>1779.02.05</t>
  </si>
  <si>
    <t>Lequeu, Werner</t>
  </si>
  <si>
    <t>Maclot, Anna Catherina</t>
  </si>
  <si>
    <t>De Cortis, Bartholomeus</t>
  </si>
  <si>
    <t>1779.02.08</t>
  </si>
  <si>
    <t>weduwnaar / plots gestorven</t>
  </si>
  <si>
    <t>Schreurs, Petrus</t>
  </si>
  <si>
    <t>1779.02.10</t>
  </si>
  <si>
    <t>Lentgens, Leonardus</t>
  </si>
  <si>
    <t>1779.03.12</t>
  </si>
  <si>
    <t>Wynants, Petrus</t>
  </si>
  <si>
    <t>1779.03.13</t>
  </si>
  <si>
    <t>Wynants, Michael</t>
  </si>
  <si>
    <t>Kranshoff, Barbara</t>
  </si>
  <si>
    <t>1779.03.16</t>
  </si>
  <si>
    <t>1779.03.17</t>
  </si>
  <si>
    <t>Smets, Maria</t>
  </si>
  <si>
    <t>1779.03.18</t>
  </si>
  <si>
    <t>Nahoe, an.</t>
  </si>
  <si>
    <t>Nahoe, Lambertus</t>
  </si>
  <si>
    <t>Smets, Maria Agnes</t>
  </si>
  <si>
    <t>1779.03.20</t>
  </si>
  <si>
    <t>Roijen, Bartholomeus</t>
  </si>
  <si>
    <t>Clairfays, an.</t>
  </si>
  <si>
    <t>1779.04.09</t>
  </si>
  <si>
    <t>Clairfays, Aegidius</t>
  </si>
  <si>
    <t>Crets, Maria</t>
  </si>
  <si>
    <t>Cransveld, Joannes</t>
  </si>
  <si>
    <t>1779.04.11</t>
  </si>
  <si>
    <t>Kluyten, Joannes</t>
  </si>
  <si>
    <t>Moor, Catherina</t>
  </si>
  <si>
    <t>1779.04.16</t>
  </si>
  <si>
    <t>Dukarts, Petrus (+)</t>
  </si>
  <si>
    <t>Cransveld, Maria</t>
  </si>
  <si>
    <t>1779.04.18</t>
  </si>
  <si>
    <t>Kluyten, Joannes (+)</t>
  </si>
  <si>
    <t>Haccourt, Martinus</t>
  </si>
  <si>
    <t>1779.05.11</t>
  </si>
  <si>
    <t>Lecloux, Maria</t>
  </si>
  <si>
    <t>1779.05.16</t>
  </si>
  <si>
    <t>Heusschen, Winandus (+)</t>
  </si>
  <si>
    <t>Kratzborn, Henricus</t>
  </si>
  <si>
    <t>1779.06.05</t>
  </si>
  <si>
    <t>Scholtis, an.</t>
  </si>
  <si>
    <t>1779.06.13</t>
  </si>
  <si>
    <t>tweeling</t>
  </si>
  <si>
    <t>Spronck, Andreas</t>
  </si>
  <si>
    <t>1779.07.09</t>
  </si>
  <si>
    <t>Wajori, Anna Maria</t>
  </si>
  <si>
    <t>Schreurs, Wynandus</t>
  </si>
  <si>
    <t>Schillings, Maria</t>
  </si>
  <si>
    <t>1779.10.11</t>
  </si>
  <si>
    <t>Reintjens, Catherina</t>
  </si>
  <si>
    <t>Reintjens, Jacobus</t>
  </si>
  <si>
    <t>Royen, Gertrudis</t>
  </si>
  <si>
    <t>1779.11.03</t>
  </si>
  <si>
    <t>Malmendier, Anthonius</t>
  </si>
  <si>
    <t>Franssen, Maria Elizabetha</t>
  </si>
  <si>
    <t>1779.11.22</t>
  </si>
  <si>
    <t>Wynants, Anna Elizabetha</t>
  </si>
  <si>
    <t>Nahoe, Joannes</t>
  </si>
  <si>
    <t>1779.12.01</t>
  </si>
  <si>
    <t>Keufkens, Anna Elisabetha</t>
  </si>
  <si>
    <t>Veschkens, Joannes Petrus</t>
  </si>
  <si>
    <t>1780.01.01</t>
  </si>
  <si>
    <t>Veschkens, Nicolaus</t>
  </si>
  <si>
    <t>Kevers, Anna Catherina</t>
  </si>
  <si>
    <t>Heynen, Maria Catherina</t>
  </si>
  <si>
    <t>1780.01.02</t>
  </si>
  <si>
    <t>Heynen, Catherina</t>
  </si>
  <si>
    <t>Rentjens, Elizabetha</t>
  </si>
  <si>
    <t>1780.01.28</t>
  </si>
  <si>
    <t>Guering, Simon</t>
  </si>
  <si>
    <t>Lousbergh, Petrus</t>
  </si>
  <si>
    <t>1780.01.30</t>
  </si>
  <si>
    <t>1780.02.09</t>
  </si>
  <si>
    <t>Beyers, Josephus</t>
  </si>
  <si>
    <t>1780.02.10</t>
  </si>
  <si>
    <t>Kortis, Anna</t>
  </si>
  <si>
    <t>1780.02.17</t>
  </si>
  <si>
    <t>Beucken, Joannes</t>
  </si>
  <si>
    <t>Petit, an.</t>
  </si>
  <si>
    <t>1780.03.09</t>
  </si>
  <si>
    <t>Kevers, Maria Joanna</t>
  </si>
  <si>
    <t>Ransch, Maria</t>
  </si>
  <si>
    <t>1780.03.10</t>
  </si>
  <si>
    <t>Klynen, Wilhelmus Josephus</t>
  </si>
  <si>
    <t>Lambotte, Maria Joanna</t>
  </si>
  <si>
    <t>1780.04.14</t>
  </si>
  <si>
    <t>Orthmans, Joannes Wilhelmus</t>
  </si>
  <si>
    <t>1780.04.18</t>
  </si>
  <si>
    <t>Orthmans, Nicolaus</t>
  </si>
  <si>
    <t>Vaessen, Anna Emerentia</t>
  </si>
  <si>
    <t>1780.04.23</t>
  </si>
  <si>
    <t>Breuckelers, Anna Catherina</t>
  </si>
  <si>
    <t>Born, an.</t>
  </si>
  <si>
    <t>1780.04.25</t>
  </si>
  <si>
    <t>Born, Bartholomeus</t>
  </si>
  <si>
    <t>Cransveld, Anna Catherin</t>
  </si>
  <si>
    <t>Schoonbroodt, an.</t>
  </si>
  <si>
    <t>1780.05.03</t>
  </si>
  <si>
    <t>Clermont, Cornelia</t>
  </si>
  <si>
    <t>Sneesens, Josephus</t>
  </si>
  <si>
    <t>1780.05.04</t>
  </si>
  <si>
    <t>Eren, Paulus</t>
  </si>
  <si>
    <t>1780.05.12</t>
  </si>
  <si>
    <t>molendino attritus = ongeval met molen</t>
  </si>
  <si>
    <t>Gelens, Damianus</t>
  </si>
  <si>
    <t>1780.05.13</t>
  </si>
  <si>
    <t>Luiten, Oliverius</t>
  </si>
  <si>
    <t>1780.05.14</t>
  </si>
  <si>
    <t>Kortis, Laurentius</t>
  </si>
  <si>
    <t>1780.05.26</t>
  </si>
  <si>
    <t>Veschkens, Matthias</t>
  </si>
  <si>
    <t>1780.07.13</t>
  </si>
  <si>
    <t>1780.08.24</t>
  </si>
  <si>
    <t>Halleux, Maria Anna</t>
  </si>
  <si>
    <t>Rutten, Maria Catherina</t>
  </si>
  <si>
    <t>1780.09.17</t>
  </si>
  <si>
    <t>Rutten, Franciscus</t>
  </si>
  <si>
    <t>Lucassen, Agnes</t>
  </si>
  <si>
    <t>Hofman, Maria</t>
  </si>
  <si>
    <t>1780.09.16</t>
  </si>
  <si>
    <t>Hofman, Leonardus</t>
  </si>
  <si>
    <t>Gustin, Christianus</t>
  </si>
  <si>
    <t>Schillings, Catherina</t>
  </si>
  <si>
    <t>Hofman, Maria Elizabetha</t>
  </si>
  <si>
    <t>1780.09.26</t>
  </si>
  <si>
    <t>Paesschen, Joanna Elizabetha</t>
  </si>
  <si>
    <t>1780.09.27</t>
  </si>
  <si>
    <t>Droeven, Joannes</t>
  </si>
  <si>
    <t>Brouwers, Lambertus</t>
  </si>
  <si>
    <t>1780.09.28</t>
  </si>
  <si>
    <t>Brouwers, Catharina</t>
  </si>
  <si>
    <t>Halleux, Aegidius</t>
  </si>
  <si>
    <t>1780.10.07</t>
  </si>
  <si>
    <t>Stevens, Maria Anna</t>
  </si>
  <si>
    <t>Pleyers, Barbara</t>
  </si>
  <si>
    <t>Pleyers, Leonardus</t>
  </si>
  <si>
    <t>Beckers, Anna Maria</t>
  </si>
  <si>
    <t>Pleyers, Wynandus</t>
  </si>
  <si>
    <t>Van Rye, Joanna</t>
  </si>
  <si>
    <t>1780.10.09</t>
  </si>
  <si>
    <t>Vaessen, an.</t>
  </si>
  <si>
    <t>1780.10.22</t>
  </si>
  <si>
    <t>Kervers, Joannes</t>
  </si>
  <si>
    <t>1780.10.28</t>
  </si>
  <si>
    <t>Kervers, Petrus</t>
  </si>
  <si>
    <t>Rousch, Anna Maria</t>
  </si>
  <si>
    <t>Eren, Martinus</t>
  </si>
  <si>
    <t>Bemelmans, Gertrudis</t>
  </si>
  <si>
    <t>Jacquemin, Cornelius</t>
  </si>
  <si>
    <t>1780.10.31</t>
  </si>
  <si>
    <t>Emonts, Franciscus Guilielmus</t>
  </si>
  <si>
    <t>1780.11.02</t>
  </si>
  <si>
    <t>pastoor / met vermelding van zijn diploma’s en functies</t>
  </si>
  <si>
    <t>Jacquemin, Stephanus</t>
  </si>
  <si>
    <t>1780.11.03</t>
  </si>
  <si>
    <t>Stevens, Joannes Wilhelmus</t>
  </si>
  <si>
    <t>1780.11.05</t>
  </si>
  <si>
    <t>Stevens, Theodorus</t>
  </si>
  <si>
    <t>Tenye, Isabella</t>
  </si>
  <si>
    <t>Jacquemin, Andreas</t>
  </si>
  <si>
    <t>1780.11.06</t>
  </si>
  <si>
    <t>Eren, Matthias</t>
  </si>
  <si>
    <t>1780.11.10</t>
  </si>
  <si>
    <t>Allarts, Christianus</t>
  </si>
  <si>
    <t>1780.10.16</t>
  </si>
  <si>
    <t>Vandenhove, Catherina</t>
  </si>
  <si>
    <t>Schoonbroodt, Nicolaus</t>
  </si>
  <si>
    <t>1780.11.18</t>
  </si>
  <si>
    <t>Schoonbroodt, Petrus</t>
  </si>
  <si>
    <t>Spronck, Barbara</t>
  </si>
  <si>
    <t>Kortis, Anna Maria</t>
  </si>
  <si>
    <t>1780.11.22</t>
  </si>
  <si>
    <t>Eren, Henricus</t>
  </si>
  <si>
    <t>1780.11.24</t>
  </si>
  <si>
    <t>Ahn, Gertrudis</t>
  </si>
  <si>
    <t>1780.11.30</t>
  </si>
  <si>
    <t>Smets, Petrus</t>
  </si>
  <si>
    <t>Loossen, Mathias</t>
  </si>
  <si>
    <t>1780.12.06</t>
  </si>
  <si>
    <t>Moors, Elizabetha</t>
  </si>
  <si>
    <t>Jacquemin, Anna Catherina</t>
  </si>
  <si>
    <t>Noteborn, Joannes</t>
  </si>
  <si>
    <t>1780.12.27</t>
  </si>
  <si>
    <t>1780.12.30</t>
  </si>
  <si>
    <t>Goblet, Maria Catherina</t>
  </si>
  <si>
    <t>1781.01.03</t>
  </si>
  <si>
    <t>Hickman, Wilhelmus</t>
  </si>
  <si>
    <t>Steins, Joannes</t>
  </si>
  <si>
    <t>1781.01.19</t>
  </si>
  <si>
    <t>1781.02.24</t>
  </si>
  <si>
    <t>1781.02.27</t>
  </si>
  <si>
    <t>Veschkens, Joannes Henricus</t>
  </si>
  <si>
    <t>Royen, Christina</t>
  </si>
  <si>
    <t>1781.04.02</t>
  </si>
  <si>
    <t>Clermont, Henricus</t>
  </si>
  <si>
    <t>1781.04.15</t>
  </si>
  <si>
    <t>Rentjens, Maria Clara</t>
  </si>
  <si>
    <t>1781.05.14</t>
  </si>
  <si>
    <t>Rentjens, Joannes</t>
  </si>
  <si>
    <t>Loopen, Anna Maria</t>
  </si>
  <si>
    <t>Nahoe, Wilhelmus</t>
  </si>
  <si>
    <t>1781.06.28</t>
  </si>
  <si>
    <t>Smets, Maria Elizabetha</t>
  </si>
  <si>
    <t>Loosen, Maria Ida</t>
  </si>
  <si>
    <t>Meulenders, Maria Eva</t>
  </si>
  <si>
    <t>1781.07.14</t>
  </si>
  <si>
    <t>Meulenders, Christianus</t>
  </si>
  <si>
    <t>Londo, Maria Anna</t>
  </si>
  <si>
    <t>Familienaam was niet ingevuld; afgeleid uit doopaktenregister: 1769.04.08: Maria Eva Mullenders</t>
  </si>
  <si>
    <t>Meulenders, Laurentius</t>
  </si>
  <si>
    <t>1781.07.15</t>
  </si>
  <si>
    <t>1781.07.20</t>
  </si>
  <si>
    <t>Wijnants, Casparus Henricus</t>
  </si>
  <si>
    <t>1781.08.31</t>
  </si>
  <si>
    <t>Halleux, Anna Maria</t>
  </si>
  <si>
    <t>1781.09.02</t>
  </si>
  <si>
    <t>Gysemans, Leonardus</t>
  </si>
  <si>
    <t>Locht, Gertrudis</t>
  </si>
  <si>
    <t>1781.09.05</t>
  </si>
  <si>
    <t>Lemlin, Agnes</t>
  </si>
  <si>
    <t>Kloot, Elizabetha</t>
  </si>
  <si>
    <t>1781.09.07</t>
  </si>
  <si>
    <t>Crutzen, Joannes Wilhelmus</t>
  </si>
  <si>
    <t>Wynants, Maria</t>
  </si>
  <si>
    <t>Merson, Maria Catherina</t>
  </si>
  <si>
    <t>Smets, Helena</t>
  </si>
  <si>
    <t>Moor, Maria Agnes</t>
  </si>
  <si>
    <t>1781.09.09</t>
  </si>
  <si>
    <t>Zeevaert, Ernestus</t>
  </si>
  <si>
    <t>Rouvroy, Maria Anna</t>
  </si>
  <si>
    <t>1781.09.10</t>
  </si>
  <si>
    <t>Rouvroy, Joannes</t>
  </si>
  <si>
    <t>Jacobs, Anna Maria</t>
  </si>
  <si>
    <t>Kullarts, Ida</t>
  </si>
  <si>
    <t>Nahoe, Leonardus</t>
  </si>
  <si>
    <t>Franssen, Maria Agnes</t>
  </si>
  <si>
    <t>1781.09.11</t>
  </si>
  <si>
    <t>Merson, Henricus</t>
  </si>
  <si>
    <t>1781.09.13</t>
  </si>
  <si>
    <t>Vaessen, Michael</t>
  </si>
  <si>
    <t>1781.09.14</t>
  </si>
  <si>
    <t>Hendrickx, Anna Elizabetha</t>
  </si>
  <si>
    <t>Hendrickx, Franciscus</t>
  </si>
  <si>
    <t>Locht, Maria Catherina</t>
  </si>
  <si>
    <t>Locht, Mathias</t>
  </si>
  <si>
    <t>Schoonbroodt, Anna Maria</t>
  </si>
  <si>
    <t>Bauwens, Anna Maria</t>
  </si>
  <si>
    <t>Geurdens, Maria Clara</t>
  </si>
  <si>
    <t>Kermer, Maria Joanna</t>
  </si>
  <si>
    <t>1781.09.18</t>
  </si>
  <si>
    <t>Kermer, Christianus</t>
  </si>
  <si>
    <t>Storm, Joanna Maria</t>
  </si>
  <si>
    <t>1781.09.16</t>
  </si>
  <si>
    <t>Bour, Henricus</t>
  </si>
  <si>
    <t>Bour, Beatrix</t>
  </si>
  <si>
    <t>Schillings, Reinerus</t>
  </si>
  <si>
    <t>1781.09.20</t>
  </si>
  <si>
    <t>Adams, Elizabetha</t>
  </si>
  <si>
    <t>Locht, Maria</t>
  </si>
  <si>
    <t>Kluiten, Christianus</t>
  </si>
  <si>
    <t>Kluiten, Joannes</t>
  </si>
  <si>
    <t>Royen, Maria Elizabetha</t>
  </si>
  <si>
    <t>1781.09.22</t>
  </si>
  <si>
    <t>Royen, Joannes</t>
  </si>
  <si>
    <t>Ahn, Joannes Petrus</t>
  </si>
  <si>
    <t>1781.09.23</t>
  </si>
  <si>
    <t>Merx, Gertrudis</t>
  </si>
  <si>
    <t>1781.09.24</t>
  </si>
  <si>
    <t>Beuren, Gerardus</t>
  </si>
  <si>
    <t>Hendrickx, Laurentius</t>
  </si>
  <si>
    <t>Magermans, Catherina</t>
  </si>
  <si>
    <t>Smets, Maria Barbara</t>
  </si>
  <si>
    <t>Loosen, Maria</t>
  </si>
  <si>
    <t>Spronck, Jacobus</t>
  </si>
  <si>
    <t>Spronck, Maria Anna</t>
  </si>
  <si>
    <t>Collings, Jacobus</t>
  </si>
  <si>
    <t>Spronck, Ida</t>
  </si>
  <si>
    <t>Kluiten, Maria</t>
  </si>
  <si>
    <t>Spronck, Sibilla</t>
  </si>
  <si>
    <t>1781.09.30</t>
  </si>
  <si>
    <t>Cortis, Joannes</t>
  </si>
  <si>
    <t>Rutten, Anna Catherina</t>
  </si>
  <si>
    <t>Vaessen, Leonardus</t>
  </si>
  <si>
    <t>1781.10.03</t>
  </si>
  <si>
    <t>Malmedier, Maria Catherina</t>
  </si>
  <si>
    <t>1781.10.04</t>
  </si>
  <si>
    <t>Wynants, Wynandus</t>
  </si>
  <si>
    <t>1781.10.06</t>
  </si>
  <si>
    <t>Wynants, Agnes</t>
  </si>
  <si>
    <t>1781.10.10</t>
  </si>
  <si>
    <t>Vaessen, Petrus</t>
  </si>
  <si>
    <t>Rentjens, Joannes Jacobus</t>
  </si>
  <si>
    <t>1781.11.04</t>
  </si>
  <si>
    <t>Schoonbroodt, Joanna Maria</t>
  </si>
  <si>
    <t>1781.11.06</t>
  </si>
  <si>
    <t>Vaessen, Franciscus</t>
  </si>
  <si>
    <t>1781.11.09</t>
  </si>
  <si>
    <t>Denis, Anna Catherina</t>
  </si>
  <si>
    <t>1781.11.18</t>
  </si>
  <si>
    <t>Denis, Henricus</t>
  </si>
  <si>
    <t>Daelen, Maria</t>
  </si>
  <si>
    <t>Kluiten, Agnes</t>
  </si>
  <si>
    <t>1781.11.23</t>
  </si>
  <si>
    <t>1781.12.10</t>
  </si>
  <si>
    <t>Franssen, Catherina</t>
  </si>
  <si>
    <t>1782.01.14</t>
  </si>
  <si>
    <t>1782.01.25</t>
  </si>
  <si>
    <t>1782.01.29</t>
  </si>
  <si>
    <t>1782.02.16</t>
  </si>
  <si>
    <t>Zeevaert, Joanna</t>
  </si>
  <si>
    <t>1782.03.20</t>
  </si>
  <si>
    <t>Moor, Nicolaus</t>
  </si>
  <si>
    <t>Rouvroy, Maria Barbara</t>
  </si>
  <si>
    <t>1782.05.03</t>
  </si>
  <si>
    <t>Rouvroy, Catherina</t>
  </si>
  <si>
    <t>Dukaerts, Nicolaus</t>
  </si>
  <si>
    <t>1782.05.06</t>
  </si>
  <si>
    <t>Vaessen, Maria Elizabetha</t>
  </si>
  <si>
    <t>Clairfays, Philippus</t>
  </si>
  <si>
    <t>1782.05.11</t>
  </si>
  <si>
    <t>Droeven, Dionysius</t>
  </si>
  <si>
    <t>1782.05.25</t>
  </si>
  <si>
    <t>subito catartho (= longontsteking?)</t>
  </si>
  <si>
    <t>Olmans, Joannes Wilhelmus</t>
  </si>
  <si>
    <t>1782.05.28</t>
  </si>
  <si>
    <t>1782.06.24</t>
  </si>
  <si>
    <t>Loneux, Catherina</t>
  </si>
  <si>
    <t>1782.07.25</t>
  </si>
  <si>
    <t>Van Wilre, Maria Catherina</t>
  </si>
  <si>
    <t>1782.09.25</t>
  </si>
  <si>
    <t>Hoets, Maria Gertrudis</t>
  </si>
  <si>
    <t>1782.09.27</t>
  </si>
  <si>
    <t>1782.10.25</t>
  </si>
  <si>
    <t>Cransveld, Reinerus</t>
  </si>
  <si>
    <t>Born, Maria Elizabetha</t>
  </si>
  <si>
    <t>Droeven, Catherina</t>
  </si>
  <si>
    <t>Pirson, Maria Catherina</t>
  </si>
  <si>
    <t>1782.12.18</t>
  </si>
  <si>
    <t>Londo, Laurentius</t>
  </si>
  <si>
    <t>Broun, Gerardus</t>
  </si>
  <si>
    <t>1782.12.25</t>
  </si>
  <si>
    <t>Bodden, Elizabetha</t>
  </si>
  <si>
    <t>1783.01.25</t>
  </si>
  <si>
    <t>Lentjens, Thomas</t>
  </si>
  <si>
    <t>Hendrickx, Maria Agnes</t>
  </si>
  <si>
    <t>Hendrickx, Petrus</t>
  </si>
  <si>
    <t>Paesschen, Catherina</t>
  </si>
  <si>
    <t>1783.01.31</t>
  </si>
  <si>
    <t>Spronck, Joanna</t>
  </si>
  <si>
    <t>1783.02.06</t>
  </si>
  <si>
    <t>Allelien, Elizabetha</t>
  </si>
  <si>
    <t>1783.02.09</t>
  </si>
  <si>
    <t>Ahn, Lambertus</t>
  </si>
  <si>
    <t>Rutten, Dionysius</t>
  </si>
  <si>
    <t>1783.02.14</t>
  </si>
  <si>
    <t>1783.03.02</t>
  </si>
  <si>
    <t>Aerts, Anna Catherina</t>
  </si>
  <si>
    <t>1783.03.07</t>
  </si>
  <si>
    <t>Aerts, Arnoldus</t>
  </si>
  <si>
    <t>Wintjens, Maria Catherina</t>
  </si>
  <si>
    <t>1783.03.08</t>
  </si>
  <si>
    <t>Burgers, Margaretha</t>
  </si>
  <si>
    <t>Pomeij, Josephus</t>
  </si>
  <si>
    <t>Vaessen, Anna Maria</t>
  </si>
  <si>
    <t>1783.03.21</t>
  </si>
  <si>
    <t>Cremers, Anna Catherina</t>
  </si>
  <si>
    <t>De la Croix, an.</t>
  </si>
  <si>
    <t>1783.03.24</t>
  </si>
  <si>
    <t>De la Croix, Arnoldus</t>
  </si>
  <si>
    <t>Wynants, Anna</t>
  </si>
  <si>
    <t>Schillings, Anna Elizabetha</t>
  </si>
  <si>
    <t>1783.03.27</t>
  </si>
  <si>
    <t>Schoonbroodt, Petronilla</t>
  </si>
  <si>
    <t>1783.04.20</t>
  </si>
  <si>
    <t>Lousbergh, Joannes</t>
  </si>
  <si>
    <t>1783.04.21</t>
  </si>
  <si>
    <t>Simons, Maria Catherina</t>
  </si>
  <si>
    <t>Haenen, an.</t>
  </si>
  <si>
    <t>1783.04.22</t>
  </si>
  <si>
    <t>Haenen, Tossanus</t>
  </si>
  <si>
    <t>Thönissen, Christina</t>
  </si>
  <si>
    <t>1783.05.09</t>
  </si>
  <si>
    <t>Locht, Agnes</t>
  </si>
  <si>
    <t>1783.05.16</t>
  </si>
  <si>
    <t>Kremers, Catherina</t>
  </si>
  <si>
    <t>1783.05.24</t>
  </si>
  <si>
    <t>Cupers, Reinerus</t>
  </si>
  <si>
    <t>catarro (= longontsteking?)</t>
  </si>
  <si>
    <t>Halleux, Joannes Ernestus</t>
  </si>
  <si>
    <t>1783.06.20</t>
  </si>
  <si>
    <t>Halleux, Bartholomeus</t>
  </si>
  <si>
    <t>Zeevaert, Maria</t>
  </si>
  <si>
    <t xml:space="preserve">Beckers, an. </t>
  </si>
  <si>
    <t>1783.07.28</t>
  </si>
  <si>
    <t>Beckers, Gerardus</t>
  </si>
  <si>
    <t>Knobben, Joannes</t>
  </si>
  <si>
    <t>1783.08.04</t>
  </si>
  <si>
    <t>Kevers, Balduinus</t>
  </si>
  <si>
    <t>1783.08.06</t>
  </si>
  <si>
    <t>Kevers, Andreas</t>
  </si>
  <si>
    <t>Verdung, Maria Josepha</t>
  </si>
  <si>
    <t>Cortenraedt, Catherina</t>
  </si>
  <si>
    <t>1783.08.09</t>
  </si>
  <si>
    <t>Kremers, Elizabetha</t>
  </si>
  <si>
    <t>1783.08.10</t>
  </si>
  <si>
    <t>Heusschen, Maria Elizabetha</t>
  </si>
  <si>
    <t>1783.08.11</t>
  </si>
  <si>
    <t>1783.08.12</t>
  </si>
  <si>
    <t>Cremers, Wauterus</t>
  </si>
  <si>
    <t>1783.08.20</t>
  </si>
  <si>
    <t>Sorolea, Anna Maria</t>
  </si>
  <si>
    <t>De Bey, Casparus</t>
  </si>
  <si>
    <t>Aerts, Maria</t>
  </si>
  <si>
    <t>1783.08.27</t>
  </si>
  <si>
    <t>Wynants, Lambertus</t>
  </si>
  <si>
    <t>1783.08.31</t>
  </si>
  <si>
    <t>Kleinen, Maria</t>
  </si>
  <si>
    <t>1783.09.01</t>
  </si>
  <si>
    <t>Lepas, Leonardus Antonius</t>
  </si>
  <si>
    <t>kanunnik Sint-Martinus Luik</t>
  </si>
  <si>
    <t>Kevers, Joanna</t>
  </si>
  <si>
    <t>1783.09.04</t>
  </si>
  <si>
    <t>Cardols, Petrus</t>
  </si>
  <si>
    <t>Vos, Maria Catherina</t>
  </si>
  <si>
    <t>1783.09.06</t>
  </si>
  <si>
    <t>Vos, Catherina</t>
  </si>
  <si>
    <t>wellicht fout in register (waar Xbris staat)</t>
  </si>
  <si>
    <t>Cardols, Bernardus</t>
  </si>
  <si>
    <t>1783.09.07</t>
  </si>
  <si>
    <t>Schillings, Anna</t>
  </si>
  <si>
    <t>1783.09.09</t>
  </si>
  <si>
    <t>Teller, Petrus</t>
  </si>
  <si>
    <t>1783.09.17</t>
  </si>
  <si>
    <t>Teller, Jacob</t>
  </si>
  <si>
    <t>Kerstjens, Maria</t>
  </si>
  <si>
    <t>Lentjens, Anna Maria</t>
  </si>
  <si>
    <t>1783.11.03</t>
  </si>
  <si>
    <t>Hougnet, Cornelia</t>
  </si>
  <si>
    <t>1783.11.17</t>
  </si>
  <si>
    <t>Feij, Sophia</t>
  </si>
  <si>
    <t>1783.11.29</t>
  </si>
  <si>
    <t>apoplexia (= inwendige bloeding?)</t>
  </si>
  <si>
    <t>1784.01.02</t>
  </si>
  <si>
    <t>Geurden, Clara</t>
  </si>
  <si>
    <t>1784.02.05</t>
  </si>
  <si>
    <t>Allelien, Maria Elizabetha</t>
  </si>
  <si>
    <t>1784.02.14</t>
  </si>
  <si>
    <t>Hons, Catherina</t>
  </si>
  <si>
    <t>Zeevaert, Christianus</t>
  </si>
  <si>
    <t>1784.05.06</t>
  </si>
  <si>
    <t>Leroy, Maria Joanna</t>
  </si>
  <si>
    <t>1784.05.25</t>
  </si>
  <si>
    <t>Cortis, Ida</t>
  </si>
  <si>
    <t>Pirson, Gerardus</t>
  </si>
  <si>
    <t>1784.07.22</t>
  </si>
  <si>
    <t>Pirson, Jacobus</t>
  </si>
  <si>
    <t>Hamels, Maria</t>
  </si>
  <si>
    <t>1784.07.23</t>
  </si>
  <si>
    <t>Cranshof, Barbara</t>
  </si>
  <si>
    <t>Franssen, Leonardus</t>
  </si>
  <si>
    <t>1784.10.11</t>
  </si>
  <si>
    <t>Pirson, Petrus Josephus</t>
  </si>
  <si>
    <t>1784.10.23</t>
  </si>
  <si>
    <t>Schoonbroodt, Barbara</t>
  </si>
  <si>
    <t>1784.11.04</t>
  </si>
  <si>
    <t>Gilet, Thomas</t>
  </si>
  <si>
    <t>Lentgens, Leonardus (+)</t>
  </si>
  <si>
    <t>Royen, Bartholomeus</t>
  </si>
  <si>
    <t>1784.11.18</t>
  </si>
  <si>
    <t>Heusschen, Catherina</t>
  </si>
  <si>
    <t>Hustings, Christianus</t>
  </si>
  <si>
    <t>1784.12.20</t>
  </si>
  <si>
    <t>Hustings, Aegidius</t>
  </si>
  <si>
    <t>Geerlings, Petronella</t>
  </si>
  <si>
    <t>1785.03.10</t>
  </si>
  <si>
    <t>weduwe / plotse dood (apoplexia)</t>
  </si>
  <si>
    <t>Wynants, Anna Theresa</t>
  </si>
  <si>
    <t>Royen, Aegidius</t>
  </si>
  <si>
    <t>1785.03.21</t>
  </si>
  <si>
    <t>Cupers, Renerus</t>
  </si>
  <si>
    <t>1785.04.21</t>
  </si>
  <si>
    <t>Theelen, Maria Helena</t>
  </si>
  <si>
    <t>1785.04.28</t>
  </si>
  <si>
    <t>Paesschen, Joannes Wilhelmus</t>
  </si>
  <si>
    <t>1785.05.18</t>
  </si>
  <si>
    <t>Nahoe, Maria Clara</t>
  </si>
  <si>
    <t>1785.08.04</t>
  </si>
  <si>
    <t>Vanloo, Anna Catherina</t>
  </si>
  <si>
    <t>1785.08.06</t>
  </si>
  <si>
    <t>Vanloo, Hubertus</t>
  </si>
  <si>
    <t>Noteborn, Anna Maria</t>
  </si>
  <si>
    <t>Cransveld, Joannes Petrus</t>
  </si>
  <si>
    <t>1785.08.10</t>
  </si>
  <si>
    <t>Cransveld, Renerus</t>
  </si>
  <si>
    <t>Born, Anna Elizabetha</t>
  </si>
  <si>
    <t>Kevers, Anna Barbara</t>
  </si>
  <si>
    <t>1785.08.20</t>
  </si>
  <si>
    <t>Vanloo, Joannes Jacobus</t>
  </si>
  <si>
    <t>1785.09.04</t>
  </si>
  <si>
    <t>Urlings, Laurentius</t>
  </si>
  <si>
    <t>Urlings, Joannes</t>
  </si>
  <si>
    <t>Hendrickx, Maria Elizabetha</t>
  </si>
  <si>
    <t>Spronck, Henricus</t>
  </si>
  <si>
    <t>Adams, Leonardus</t>
  </si>
  <si>
    <t>1785.09.12</t>
  </si>
  <si>
    <t>uitdrukkelijk vermeld: onwettige zoon (illegitimus)</t>
  </si>
  <si>
    <t>Kevers, Andreas Jacobus</t>
  </si>
  <si>
    <t>1785.09.14</t>
  </si>
  <si>
    <t>Kevers, Ludovicus</t>
  </si>
  <si>
    <t>Vaessen, Maria Agnes</t>
  </si>
  <si>
    <t>Kockelmans, Anna Barbara</t>
  </si>
  <si>
    <t>1785.09.17</t>
  </si>
  <si>
    <t>Kockelmans, Ludovicus</t>
  </si>
  <si>
    <t>Dukarts, Ida</t>
  </si>
  <si>
    <t>Crutzen, an.</t>
  </si>
  <si>
    <t>1785.09.20</t>
  </si>
  <si>
    <t>Crutzen, Wilhelmus</t>
  </si>
  <si>
    <t>Janssen, Catherina</t>
  </si>
  <si>
    <t>Feij, Maria</t>
  </si>
  <si>
    <t>1785.09.26</t>
  </si>
  <si>
    <t>Adams, Renerus</t>
  </si>
  <si>
    <t>Warimont, Anna Barbara</t>
  </si>
  <si>
    <t>1785.09.30</t>
  </si>
  <si>
    <t>Warimont, Joannes</t>
  </si>
  <si>
    <t>Snoeck, Maria Josepha</t>
  </si>
  <si>
    <t>Kerstjens, Joanna</t>
  </si>
  <si>
    <t>1785.10.14</t>
  </si>
  <si>
    <t>Beckers, Franciscus</t>
  </si>
  <si>
    <t>1785.10.27</t>
  </si>
  <si>
    <t>Schruers, Gertrudis (+)</t>
  </si>
  <si>
    <t>Beckers, Aegidius</t>
  </si>
  <si>
    <t>1785.10.31</t>
  </si>
  <si>
    <t>Beckers, Joannes</t>
  </si>
  <si>
    <t>Petri, Maria Josepha</t>
  </si>
  <si>
    <t>Cremers, Joanna</t>
  </si>
  <si>
    <t>1785.11.06</t>
  </si>
  <si>
    <t>Ahn, Joannes</t>
  </si>
  <si>
    <t>Halleux, Maria</t>
  </si>
  <si>
    <t>Kevers, Gerardus</t>
  </si>
  <si>
    <t>Rentjens, Maria Barbara</t>
  </si>
  <si>
    <t>1786.02.06</t>
  </si>
  <si>
    <t>Loop, Maria</t>
  </si>
  <si>
    <t>1786.02.14</t>
  </si>
  <si>
    <t>Schoonbroodt, Gregorius</t>
  </si>
  <si>
    <t>1786.02.28</t>
  </si>
  <si>
    <t>Liberas, Gerardus</t>
  </si>
  <si>
    <t>Cremers, Clara</t>
  </si>
  <si>
    <t>1786.03.13</t>
  </si>
  <si>
    <t>Moor, Elizabeth</t>
  </si>
  <si>
    <t>1786.03.16</t>
  </si>
  <si>
    <t>Nysens, Arnoldus</t>
  </si>
  <si>
    <t>1786.04.03</t>
  </si>
  <si>
    <t>Nysens, Jacobus</t>
  </si>
  <si>
    <t>Stoelmans, Agnes</t>
  </si>
  <si>
    <t>1786.04.16</t>
  </si>
  <si>
    <t>1786.04.21</t>
  </si>
  <si>
    <t>uitdrukkelijk vermeld: onwettige dochter (illegitima)</t>
  </si>
  <si>
    <t>1786.04.24</t>
  </si>
  <si>
    <t>1786.04.25</t>
  </si>
  <si>
    <t>1786.04.30</t>
  </si>
  <si>
    <t>Soumers, Gertudis</t>
  </si>
  <si>
    <t>Bernau, Anna Catherina</t>
  </si>
  <si>
    <t>1786.05.30</t>
  </si>
  <si>
    <t>Bernau, Philippus</t>
  </si>
  <si>
    <t>A Campo, Catherina</t>
  </si>
  <si>
    <t>Beckers, Catherina</t>
  </si>
  <si>
    <t>1786.08.17</t>
  </si>
  <si>
    <t>Born, Renerus</t>
  </si>
  <si>
    <t>1786.08.26</t>
  </si>
  <si>
    <t>Cransveld, Catherina</t>
  </si>
  <si>
    <t>1786.11.29</t>
  </si>
  <si>
    <t>Wynants, Catherina</t>
  </si>
  <si>
    <t>1786.12.06</t>
  </si>
  <si>
    <t>Styvelmans, Joanna</t>
  </si>
  <si>
    <t>1786.12.24</t>
  </si>
  <si>
    <t>1787.01.20</t>
  </si>
  <si>
    <t>Gusting, Joannes Michael</t>
  </si>
  <si>
    <t>1787.02.03</t>
  </si>
  <si>
    <t>Gusting, Aegidius</t>
  </si>
  <si>
    <t>Schillings, Maria Catherina</t>
  </si>
  <si>
    <t>Bosch, Petrus Josephus</t>
  </si>
  <si>
    <t>1787.02.11</t>
  </si>
  <si>
    <t>Bosch, Leonardus</t>
  </si>
  <si>
    <t>Schaff, Maria Anna</t>
  </si>
  <si>
    <t>Collings, Maria</t>
  </si>
  <si>
    <t>1787.04.17</t>
  </si>
  <si>
    <t>Dukarts, Stephanus</t>
  </si>
  <si>
    <t>1787.04.25</t>
  </si>
  <si>
    <t>Herraerd, Maria Joanna</t>
  </si>
  <si>
    <t>1787.05.02</t>
  </si>
  <si>
    <t>Bucken, Joannes</t>
  </si>
  <si>
    <t>Gierkens, Barbara</t>
  </si>
  <si>
    <t>1787.05.12</t>
  </si>
  <si>
    <t>Gierkens, Leonardus</t>
  </si>
  <si>
    <t>Mullenders, Christina</t>
  </si>
  <si>
    <t>Lardinois, Andreas</t>
  </si>
  <si>
    <t>1787.06.08</t>
  </si>
  <si>
    <t>Lardinois, Joanna Maria</t>
  </si>
  <si>
    <t>Nahoe, Mathias</t>
  </si>
  <si>
    <t>Nahoe, Petrus</t>
  </si>
  <si>
    <t>Steins, Barbara</t>
  </si>
  <si>
    <t>1787.06.24</t>
  </si>
  <si>
    <t>Vandermeulen, Barbara</t>
  </si>
  <si>
    <t>1787.07.06</t>
  </si>
  <si>
    <t>Vandermeulen, Joannes</t>
  </si>
  <si>
    <t>Naedenoen, Joanna Maria</t>
  </si>
  <si>
    <t>Jaspers, Joannes</t>
  </si>
  <si>
    <t>1787.08.14</t>
  </si>
  <si>
    <t>Smets, Anna</t>
  </si>
  <si>
    <t>Vaessen, Joannes Wilhelmus</t>
  </si>
  <si>
    <t>1787.09.08</t>
  </si>
  <si>
    <t>Londo, Maria Eva</t>
  </si>
  <si>
    <t>Wintjens, Joanna Maria</t>
  </si>
  <si>
    <t>1787.09.20</t>
  </si>
  <si>
    <t>Wintjens, Wilhelmus Aegidius</t>
  </si>
  <si>
    <t>Beckers, Theresia</t>
  </si>
  <si>
    <t>Moor, Anna Maria</t>
  </si>
  <si>
    <t>1787.09.21</t>
  </si>
  <si>
    <t>1787.09.26</t>
  </si>
  <si>
    <t>1787.10.27</t>
  </si>
  <si>
    <t>Sorolea, Joanna</t>
  </si>
  <si>
    <t>1787.10.31</t>
  </si>
  <si>
    <t>1787.11.06</t>
  </si>
  <si>
    <t>Londt, Elizabetha</t>
  </si>
  <si>
    <t>1787.11.11</t>
  </si>
  <si>
    <t>Bosch, Wilhelmus</t>
  </si>
  <si>
    <t>Smets, Aegidius</t>
  </si>
  <si>
    <t>1787.11.20</t>
  </si>
  <si>
    <t>Smets, Hubertus</t>
  </si>
  <si>
    <t>Nielous, Maria Joanna</t>
  </si>
  <si>
    <t>1787.11.29</t>
  </si>
  <si>
    <t>Paesschen, Joannes Petrus</t>
  </si>
  <si>
    <t>1787.12.23</t>
  </si>
  <si>
    <t>Paesschen, Joannes</t>
  </si>
  <si>
    <t>Broun, Joanna</t>
  </si>
  <si>
    <t>1788.01.29</t>
  </si>
  <si>
    <t>Maubers, Maria Agneta</t>
  </si>
  <si>
    <t>Campo, Elizabetha</t>
  </si>
  <si>
    <t>1788.02.28</t>
  </si>
  <si>
    <t>Bour, Joannes (+)</t>
  </si>
  <si>
    <t>Linsen, Catherina</t>
  </si>
  <si>
    <t>1788.03.11</t>
  </si>
  <si>
    <t>Baltus, Maria</t>
  </si>
  <si>
    <t>1788.03.21</t>
  </si>
  <si>
    <t>Campo, Joanna</t>
  </si>
  <si>
    <t>Hendricks, Hendricus</t>
  </si>
  <si>
    <t>1788.04.21</t>
  </si>
  <si>
    <t>Wynants, Christianus</t>
  </si>
  <si>
    <t>1788.05.07</t>
  </si>
  <si>
    <t>Wintjens, Barbara</t>
  </si>
  <si>
    <t>Moreau, Henricus</t>
  </si>
  <si>
    <t>1788.07.06</t>
  </si>
  <si>
    <t>Ruwette, Nicolaus</t>
  </si>
  <si>
    <t>1788.07.15</t>
  </si>
  <si>
    <t>Geurdens, Anna Catherina</t>
  </si>
  <si>
    <t>1788.08.22</t>
  </si>
  <si>
    <t>Wallen, Elizabetha</t>
  </si>
  <si>
    <t>Lorquin, Thomas</t>
  </si>
  <si>
    <t>1788.11.17</t>
  </si>
  <si>
    <t>Gusting, Lucia</t>
  </si>
  <si>
    <t>Rompen, Joannes</t>
  </si>
  <si>
    <t>1788.11.29</t>
  </si>
  <si>
    <t>Urlings, Leonardus</t>
  </si>
  <si>
    <t>1788.12.11</t>
  </si>
  <si>
    <t>Michils, Maria Elizabetha</t>
  </si>
  <si>
    <t>Spronck, Joanna Elizabetha</t>
  </si>
  <si>
    <t>1788.12.20</t>
  </si>
  <si>
    <t>Franssen, Maria Joanna</t>
  </si>
  <si>
    <t>1788.12.28</t>
  </si>
  <si>
    <t>Paesschen, Maria Catherina</t>
  </si>
  <si>
    <t>1789.02.03</t>
  </si>
  <si>
    <t>Teneye, Joannes Wilhemus</t>
  </si>
  <si>
    <t>1789.02.07</t>
  </si>
  <si>
    <t>Teneye, Joannes</t>
  </si>
  <si>
    <t>Janssen, Christina</t>
  </si>
  <si>
    <t>Wintgens, Anna</t>
  </si>
  <si>
    <t>1789.02.11</t>
  </si>
  <si>
    <t>Nahoe, Anna Catherina</t>
  </si>
  <si>
    <t>Maclot, Mathias</t>
  </si>
  <si>
    <t>1789.02.15</t>
  </si>
  <si>
    <t>Thymus, Maria</t>
  </si>
  <si>
    <t>Cardols, Mathias</t>
  </si>
  <si>
    <t>1789.02.17</t>
  </si>
  <si>
    <t>Collings, Martinus</t>
  </si>
  <si>
    <t>1789.02.12</t>
  </si>
  <si>
    <t>Collings, Henricus</t>
  </si>
  <si>
    <t>1789.04.05</t>
  </si>
  <si>
    <t>Wynants, Christianus (+)</t>
  </si>
  <si>
    <t>Jardon, Maria Catherina</t>
  </si>
  <si>
    <t>1789.04.17</t>
  </si>
  <si>
    <t>Cransveldt, Maria Agatha</t>
  </si>
  <si>
    <t>Moor, Petrus</t>
  </si>
  <si>
    <t>1789.07.03</t>
  </si>
  <si>
    <t>Schins, Maria Catherina</t>
  </si>
  <si>
    <t>1789.07.04</t>
  </si>
  <si>
    <t>Theunissen, Mathias</t>
  </si>
  <si>
    <t>Brouwers, Anna Maria</t>
  </si>
  <si>
    <t>1789.07.17</t>
  </si>
  <si>
    <t>Bemelmans, Joannes (+)</t>
  </si>
  <si>
    <t>Paesschen, Wynandus</t>
  </si>
  <si>
    <t>1789.08.27</t>
  </si>
  <si>
    <t>Feij, Sophia (+)</t>
  </si>
  <si>
    <t>1789.09.29</t>
  </si>
  <si>
    <t>Halvenwegh, Joanna Maria</t>
  </si>
  <si>
    <t>Cremers, Andreas</t>
  </si>
  <si>
    <t>1789.11.15</t>
  </si>
  <si>
    <t>Moreau, Catherina</t>
  </si>
  <si>
    <t>Nyssen, Arnoldus</t>
  </si>
  <si>
    <t>1789.11.20</t>
  </si>
  <si>
    <t>Nyssen, Jacobus</t>
  </si>
  <si>
    <t>Stoelman, Agnes</t>
  </si>
  <si>
    <t>Droeven, Gertrudis</t>
  </si>
  <si>
    <t>1789.11.27</t>
  </si>
  <si>
    <t>Kloot, Aegidius</t>
  </si>
  <si>
    <t>1790.01.18</t>
  </si>
  <si>
    <t>Brouwers, Joannes Wilhelmus (+)</t>
  </si>
  <si>
    <t>Theunissen, Maria Agnes</t>
  </si>
  <si>
    <t>1790.01.28</t>
  </si>
  <si>
    <t>Vuchten, Catherina</t>
  </si>
  <si>
    <t>1790.02.22</t>
  </si>
  <si>
    <t>Vaessen, Joannes (+)</t>
  </si>
  <si>
    <t>Heynen, Baltazar</t>
  </si>
  <si>
    <t>1790.03.18</t>
  </si>
  <si>
    <t>Heynen, Christianus</t>
  </si>
  <si>
    <t>Wynants, Maria Catherina</t>
  </si>
  <si>
    <t>1790.04.07</t>
  </si>
  <si>
    <t>Geurkens, Mathias</t>
  </si>
  <si>
    <t>1790.04.29</t>
  </si>
  <si>
    <t>Plumeckers, Elizabetha</t>
  </si>
  <si>
    <t>Mullenders, Anna Maria</t>
  </si>
  <si>
    <t>Mullenders, Christianus</t>
  </si>
  <si>
    <t>Huntjens, Maria Joanna</t>
  </si>
  <si>
    <t>Weertz, Elizabetha</t>
  </si>
  <si>
    <t>1790.05.06</t>
  </si>
  <si>
    <t>Weertz, Joannes</t>
  </si>
  <si>
    <t>Brouwers, Maria Agnes</t>
  </si>
  <si>
    <t>Buecken, Maria Catherina</t>
  </si>
  <si>
    <t>1790.05.28</t>
  </si>
  <si>
    <t>Buecken, Joannes</t>
  </si>
  <si>
    <t>1790.06.04</t>
  </si>
  <si>
    <t>Gerono, Maria</t>
  </si>
  <si>
    <t>Franssen, Maria Catherina</t>
  </si>
  <si>
    <t>1790.06.22</t>
  </si>
  <si>
    <t>Franssen, Mathias</t>
  </si>
  <si>
    <t>Nahoe, Maria Ida</t>
  </si>
  <si>
    <t>1790.06.23</t>
  </si>
  <si>
    <t>Wynants, Anna Maria</t>
  </si>
  <si>
    <t>1790.07.05</t>
  </si>
  <si>
    <t>Jehansen, Arnoldus</t>
  </si>
  <si>
    <t>Droeven, Joannes Wilhelmus</t>
  </si>
  <si>
    <t>1790.07.17</t>
  </si>
  <si>
    <t>Droeven, Michael</t>
  </si>
  <si>
    <t>Lousbergh, Lucia</t>
  </si>
  <si>
    <t>Vanloo, Anna Maria</t>
  </si>
  <si>
    <t>1790.07.31</t>
  </si>
  <si>
    <t>Vanloo, Hubert</t>
  </si>
  <si>
    <t>Noteborn, Maria</t>
  </si>
  <si>
    <t>1790.08.26</t>
  </si>
  <si>
    <t>Lorqyuin, Thomas (+)</t>
  </si>
  <si>
    <t>Tossaint, Maria Agnes</t>
  </si>
  <si>
    <t>1790.08.27</t>
  </si>
  <si>
    <t>Tossaint, Michael</t>
  </si>
  <si>
    <t>Heyenrath, Anna Maria</t>
  </si>
  <si>
    <t>Guerin, Simon</t>
  </si>
  <si>
    <t>1790.09.23</t>
  </si>
  <si>
    <t>Rentjens, Elizabetha (+)</t>
  </si>
  <si>
    <t>Gierssens, Mathias</t>
  </si>
  <si>
    <t>1790.09.27</t>
  </si>
  <si>
    <t>Jacquemin, Catherina</t>
  </si>
  <si>
    <t>Beckers, Tilmanus</t>
  </si>
  <si>
    <t>1790.10.05</t>
  </si>
  <si>
    <t>Beckers, Nicolaus</t>
  </si>
  <si>
    <t>Beckers, Isabella</t>
  </si>
  <si>
    <t>Janssen, Joannes Henricus</t>
  </si>
  <si>
    <t>1790.10.14</t>
  </si>
  <si>
    <t>Buecken, Anthonius</t>
  </si>
  <si>
    <t>1790.10.07</t>
  </si>
  <si>
    <t>Remagne, Joanna (+)</t>
  </si>
  <si>
    <t>1790.10.20</t>
  </si>
  <si>
    <t>Brouwers, Helena</t>
  </si>
  <si>
    <t>1790.11.16</t>
  </si>
  <si>
    <t>Maelst, Maria</t>
  </si>
  <si>
    <t>1790.11.27</t>
  </si>
  <si>
    <t>Maes, Ida</t>
  </si>
  <si>
    <t>1790.12.06</t>
  </si>
  <si>
    <t>Rouwette, Nicolaus (+)</t>
  </si>
  <si>
    <t>1790.12.11</t>
  </si>
  <si>
    <t>Jaspers, Joannes (+)</t>
  </si>
  <si>
    <t>Franssen, Margaretha</t>
  </si>
  <si>
    <t>1790.12.20</t>
  </si>
  <si>
    <t>Panckers, N.</t>
  </si>
  <si>
    <t>Broun, Elizabetha</t>
  </si>
  <si>
    <t>Leenens, Thomas</t>
  </si>
  <si>
    <t>1791.01.02</t>
  </si>
  <si>
    <t>1791.02.02</t>
  </si>
  <si>
    <t>1791.02.05</t>
  </si>
  <si>
    <t>Muni, Paschasius</t>
  </si>
  <si>
    <t>1791.02.13</t>
  </si>
  <si>
    <t>Muni, Mathias</t>
  </si>
  <si>
    <t>Matthieu, Maria Anna</t>
  </si>
  <si>
    <t>1791.02.25</t>
  </si>
  <si>
    <t>Aretz, Arnoldus</t>
  </si>
  <si>
    <t>Beyers, Maria Catherina</t>
  </si>
  <si>
    <t>1791.02.27</t>
  </si>
  <si>
    <t>Spronck, Joannes Petrus</t>
  </si>
  <si>
    <t>1791.03.07</t>
  </si>
  <si>
    <t>1791.05.30</t>
  </si>
  <si>
    <t>Vaessen, Joanna Maria</t>
  </si>
  <si>
    <t>1791.06.24</t>
  </si>
  <si>
    <t>Vaessen, N.</t>
  </si>
  <si>
    <t>Hondts, Anna Catherina</t>
  </si>
  <si>
    <t>1791.07.05</t>
  </si>
  <si>
    <t>Cremers, Joanna (+)</t>
  </si>
  <si>
    <t>Gysemans, Thomas</t>
  </si>
  <si>
    <t>1791.07.10</t>
  </si>
  <si>
    <t>Capelle, Catherina</t>
  </si>
  <si>
    <t>Capell, Maria</t>
  </si>
  <si>
    <t>1791.07.14</t>
  </si>
  <si>
    <t>Hunders, Petrus</t>
  </si>
  <si>
    <t>1791.08.01</t>
  </si>
  <si>
    <t>Janssen, Anna Catherina</t>
  </si>
  <si>
    <t>?, Anna Catherina</t>
  </si>
  <si>
    <t>1791.09.11</t>
  </si>
  <si>
    <t>Simons, Petrus</t>
  </si>
  <si>
    <t>1791.09.17</t>
  </si>
  <si>
    <t>Wintjens, Petrus (+)</t>
  </si>
  <si>
    <t>Snysen, Christianus</t>
  </si>
  <si>
    <t>1791.09.18</t>
  </si>
  <si>
    <t>Smets, Lambertus</t>
  </si>
  <si>
    <t>1791.10.12</t>
  </si>
  <si>
    <t>Ernens, Maria Mechtildis</t>
  </si>
  <si>
    <t>Geurdens, Martinus</t>
  </si>
  <si>
    <t>1791.10.17</t>
  </si>
  <si>
    <t>Hurners, Petrus</t>
  </si>
  <si>
    <t>1791.10.21</t>
  </si>
  <si>
    <t>Hurners, Leonardus</t>
  </si>
  <si>
    <t>Spronck, Maria Gertrudis</t>
  </si>
  <si>
    <t>1791.10.30</t>
  </si>
  <si>
    <t>Spronck, Baltazar</t>
  </si>
  <si>
    <t>Nederlandts, Christina</t>
  </si>
  <si>
    <t>Teneye, Maria</t>
  </si>
  <si>
    <t>1791.11.03</t>
  </si>
  <si>
    <t>Smets, Christianus (+)</t>
  </si>
  <si>
    <t>Pirson, Elizabeth</t>
  </si>
  <si>
    <t>1791.11.06</t>
  </si>
  <si>
    <t>Fitgeroue, Joannes</t>
  </si>
  <si>
    <t>Styvelmans, Joannes</t>
  </si>
  <si>
    <t>1791.11.07</t>
  </si>
  <si>
    <t>Wynants, Catherina (+)</t>
  </si>
  <si>
    <t>Royen, Catherina</t>
  </si>
  <si>
    <t>1791.12.10</t>
  </si>
  <si>
    <t>Cransveld, an.</t>
  </si>
  <si>
    <t>1791.12.13</t>
  </si>
  <si>
    <t>Cransveld, Hubertus</t>
  </si>
  <si>
    <t>Steins, Maria</t>
  </si>
  <si>
    <t>Kluiten, Barbara</t>
  </si>
  <si>
    <t>1791.12.31</t>
  </si>
  <si>
    <t>Royen, Maria Catherina</t>
  </si>
  <si>
    <t>1792.01.19</t>
  </si>
  <si>
    <t>1792.01.21</t>
  </si>
  <si>
    <t>Dukarts, Agnes</t>
  </si>
  <si>
    <t>1792.02.11</t>
  </si>
  <si>
    <t>Loo, Sophia</t>
  </si>
  <si>
    <t>1792.02.15</t>
  </si>
  <si>
    <t>Jonas, Joannes Joseph (+)</t>
  </si>
  <si>
    <t>Bueken, Joannes</t>
  </si>
  <si>
    <t>1792.02.27</t>
  </si>
  <si>
    <t>Cortys, Anna (+)</t>
  </si>
  <si>
    <t>1792.03.10</t>
  </si>
  <si>
    <t>Koolen, Elizabeth</t>
  </si>
  <si>
    <t>1792.03.21</t>
  </si>
  <si>
    <t>Serona, Maria</t>
  </si>
  <si>
    <t>Klinckenberg, Catherina</t>
  </si>
  <si>
    <t>1792.03.22</t>
  </si>
  <si>
    <t>Franssen, Martinus</t>
  </si>
  <si>
    <t>Lemmens, Joannes Petrus</t>
  </si>
  <si>
    <t>1792.03.27</t>
  </si>
  <si>
    <t>Wauters, Maria</t>
  </si>
  <si>
    <t>uit Geleen</t>
  </si>
  <si>
    <t>Rocque, Maria Joseph</t>
  </si>
  <si>
    <t>1792.03.30</t>
  </si>
  <si>
    <t>Rocque, Arnoldus</t>
  </si>
  <si>
    <t>Kokelkorn, Maria Joseph</t>
  </si>
  <si>
    <t>Gustings, Lucia</t>
  </si>
  <si>
    <t>1792.04.10</t>
  </si>
  <si>
    <t>1792.04.18</t>
  </si>
  <si>
    <t>Cransveld, Petrus</t>
  </si>
  <si>
    <t>Bonfils, Elizabetha</t>
  </si>
  <si>
    <t>1792.04.27</t>
  </si>
  <si>
    <t>Spronck, an.</t>
  </si>
  <si>
    <t>1792.05.11</t>
  </si>
  <si>
    <t>Spronck, Mathias</t>
  </si>
  <si>
    <t>Urlings, Joanna</t>
  </si>
  <si>
    <t>Gregoire, Elizabeth</t>
  </si>
  <si>
    <t>1792.05.12</t>
  </si>
  <si>
    <t>Gregoire, Joannes Josephus</t>
  </si>
  <si>
    <t>Cupers, Maria Elizabeth</t>
  </si>
  <si>
    <t>Beckers, Ludovicus</t>
  </si>
  <si>
    <t>1792.05.20</t>
  </si>
  <si>
    <t>1792.05.23</t>
  </si>
  <si>
    <t>Van Mechelen, Maria Helena</t>
  </si>
  <si>
    <t>1792.05.26</t>
  </si>
  <si>
    <t>Luyens, Joannes Gerardus</t>
  </si>
  <si>
    <t>Kunings, an.</t>
  </si>
  <si>
    <t>Kunings, Philippus</t>
  </si>
  <si>
    <t>Toussaint, Maria Agnes</t>
  </si>
  <si>
    <t>1792.06.24</t>
  </si>
  <si>
    <t>Wintjens, Joannes Leonardus</t>
  </si>
  <si>
    <t>1792.05.05</t>
  </si>
  <si>
    <t>militair in Oostenrijks leger (garnizoen Namen?) / febris putrida = vlektyfus</t>
  </si>
  <si>
    <t>Cornar, Anna</t>
  </si>
  <si>
    <t>1792.07.07</t>
  </si>
  <si>
    <t>Collings, Lambertus</t>
  </si>
  <si>
    <t>Franssen, Anthonius</t>
  </si>
  <si>
    <t>1792.08.18</t>
  </si>
  <si>
    <t>Haegen, an.</t>
  </si>
  <si>
    <t>1792.08.19</t>
  </si>
  <si>
    <t>Haegen, Joannes Petrus</t>
  </si>
  <si>
    <t>Royen, Maria Agnes</t>
  </si>
  <si>
    <t>Collings, Maria Barbara</t>
  </si>
  <si>
    <t>1792.09.18</t>
  </si>
  <si>
    <t>1792.10.24</t>
  </si>
  <si>
    <t>Wynants, Nicolaus</t>
  </si>
  <si>
    <t>Ernst, Christianus</t>
  </si>
  <si>
    <t>1792.11.05</t>
  </si>
  <si>
    <t>Ernst, Nicolaus</t>
  </si>
  <si>
    <t>Wynants, Maria Agnes</t>
  </si>
  <si>
    <t>Deché, Jacobus</t>
  </si>
  <si>
    <t>1792.11.11</t>
  </si>
  <si>
    <t>Cardols, Anna Catherina</t>
  </si>
  <si>
    <t>1792.11.16</t>
  </si>
  <si>
    <t>Schoonbroodt, Anna Catherina</t>
  </si>
  <si>
    <t>Ruette, Maria Joanna</t>
  </si>
  <si>
    <t>1792.11.19</t>
  </si>
  <si>
    <t>Zeevaert, Christianus (+)</t>
  </si>
  <si>
    <t>1792.11.20</t>
  </si>
  <si>
    <t>Wintjens, Joannes</t>
  </si>
  <si>
    <t>Kluiten, Joannes Petrus</t>
  </si>
  <si>
    <t>1792.11.25</t>
  </si>
  <si>
    <t>Olislagers, Maria Elizabeth</t>
  </si>
  <si>
    <t>Huijens, Joannes</t>
  </si>
  <si>
    <t>1792.11.28</t>
  </si>
  <si>
    <t>Huijens, Joannes Gerardus</t>
  </si>
  <si>
    <t>Deckers, Gerardus</t>
  </si>
  <si>
    <t>1792.12.03</t>
  </si>
  <si>
    <t>Theunissen, Christina</t>
  </si>
  <si>
    <t>Lousbergs, Maria Catherina</t>
  </si>
  <si>
    <t>1792.12.29</t>
  </si>
  <si>
    <t>Lousbergs, Lambertus</t>
  </si>
  <si>
    <t>Hompers, Elizabeth</t>
  </si>
  <si>
    <t>Jacquemin, Maria</t>
  </si>
  <si>
    <t>1793.01.05</t>
  </si>
  <si>
    <t>Delnoie, Anthonis</t>
  </si>
  <si>
    <t>Spronck, Bartholomeus</t>
  </si>
  <si>
    <t>Heijnen, Cathrina</t>
  </si>
  <si>
    <t>1793.01.24</t>
  </si>
  <si>
    <t>Schillings, Cathrina</t>
  </si>
  <si>
    <t>1793.02.02</t>
  </si>
  <si>
    <t>Heurners, Franciscus</t>
  </si>
  <si>
    <t>Lardinois, Cathrina</t>
  </si>
  <si>
    <t>Simon, Anna Cathrina</t>
  </si>
  <si>
    <t>1793.02.14</t>
  </si>
  <si>
    <t>Simon, Petrus</t>
  </si>
  <si>
    <t>Heurners, Elizabetha</t>
  </si>
  <si>
    <t>1793.03.14</t>
  </si>
  <si>
    <t>Rutten, Anna Cathrina</t>
  </si>
  <si>
    <t>1793.03.21</t>
  </si>
  <si>
    <t>Wynants, Joannes</t>
  </si>
  <si>
    <t>Claessens, Andreas</t>
  </si>
  <si>
    <t>1793.04.09</t>
  </si>
  <si>
    <t>Claessens, Jacobus</t>
  </si>
  <si>
    <t>Lardinois, Maria</t>
  </si>
  <si>
    <t>Bueren, Gerardus</t>
  </si>
  <si>
    <t>1793.04.13</t>
  </si>
  <si>
    <t>Merx, Gertrudis (+)</t>
  </si>
  <si>
    <t>Born, Anna Catherina</t>
  </si>
  <si>
    <t>Cransveld, Anna Catherina</t>
  </si>
  <si>
    <t>Steins, Arnoldus</t>
  </si>
  <si>
    <t>Lenders, Petronilla</t>
  </si>
  <si>
    <t>Kinné, Petrus Guillielmus</t>
  </si>
  <si>
    <t>1793.05.01</t>
  </si>
  <si>
    <t>Kinné, Petrus</t>
  </si>
  <si>
    <t>Vrindts, Beatrix</t>
  </si>
  <si>
    <t>Steins, Leonardus</t>
  </si>
  <si>
    <t>1793.05.10</t>
  </si>
  <si>
    <t>1793.05.24</t>
  </si>
  <si>
    <t>Custers, Wilhelmus</t>
  </si>
  <si>
    <t>1793.06.26</t>
  </si>
  <si>
    <t>?, Anna (+)</t>
  </si>
  <si>
    <t>1793.07.16</t>
  </si>
  <si>
    <t>Cransveld, Reneirus</t>
  </si>
  <si>
    <t>Gierkens, Christianus</t>
  </si>
  <si>
    <t>1793.07.17</t>
  </si>
  <si>
    <t>Wijnants, Maria Agnes</t>
  </si>
  <si>
    <t>Cransveld, Maria Barbara</t>
  </si>
  <si>
    <t>1793.08.24</t>
  </si>
  <si>
    <t>Lequeu, Maria Anna</t>
  </si>
  <si>
    <t>1793.07.18</t>
  </si>
  <si>
    <t>Maclot, Cathrina</t>
  </si>
  <si>
    <t>mentis impos. = zwakzinnig</t>
  </si>
  <si>
    <t>Jardon, Joannes Petrus</t>
  </si>
  <si>
    <t>1793.11.02</t>
  </si>
  <si>
    <t>Vesckens, Joannes Henricus</t>
  </si>
  <si>
    <t>1793.11.12</t>
  </si>
  <si>
    <t>Vesckens, Nicolaus</t>
  </si>
  <si>
    <t>Kevers, Cathrina</t>
  </si>
  <si>
    <t>Dohm, Theodorus</t>
  </si>
  <si>
    <t>1793.11.20</t>
  </si>
  <si>
    <t>Dohm, Balduinus</t>
  </si>
  <si>
    <t>Ploum, Joanna Cathrina</t>
  </si>
  <si>
    <t>Kerf, Aegidius</t>
  </si>
  <si>
    <t>1793.11.27</t>
  </si>
  <si>
    <t>Steins, Elizabetha</t>
  </si>
  <si>
    <t>Wintjens, Josephus</t>
  </si>
  <si>
    <t>1793.12.19</t>
  </si>
  <si>
    <t>Crutzen, Anna</t>
  </si>
  <si>
    <t>Maubers, Elizabetha</t>
  </si>
  <si>
    <t>1793.12.23</t>
  </si>
  <si>
    <t>Dukarts, Maria Anna</t>
  </si>
  <si>
    <t>1793.12.30</t>
  </si>
  <si>
    <t>Heusschen, Bartholomeus</t>
  </si>
  <si>
    <t>1794.01.22</t>
  </si>
  <si>
    <t>Broun, Maria Agnes</t>
  </si>
  <si>
    <t>Hasour, Joanna</t>
  </si>
  <si>
    <t>1794.01.26</t>
  </si>
  <si>
    <t>Hasour, Bartholomeus</t>
  </si>
  <si>
    <t>Lucas, Maria Cathrina</t>
  </si>
  <si>
    <t>Kinné, an.</t>
  </si>
  <si>
    <t>1794.02.03</t>
  </si>
  <si>
    <t>Schins, Beatrix</t>
  </si>
  <si>
    <t>Cransveld, Petronilla</t>
  </si>
  <si>
    <t>1794.02.13</t>
  </si>
  <si>
    <t>1794.02.16</t>
  </si>
  <si>
    <t>Vos, Anna Maria</t>
  </si>
  <si>
    <t>Smets, Jacobus</t>
  </si>
  <si>
    <t>1794.02.28</t>
  </si>
  <si>
    <t>Smets, Stephanus</t>
  </si>
  <si>
    <t>Loo, Agnes</t>
  </si>
  <si>
    <t>Moor, Wilhelmus Josephus</t>
  </si>
  <si>
    <t>Broun, Anna Cathrina</t>
  </si>
  <si>
    <t>1794.03.07</t>
  </si>
  <si>
    <t>Lucassen, Joanna Maria</t>
  </si>
  <si>
    <t>Knoubben, Joanna</t>
  </si>
  <si>
    <t>1794.03.09</t>
  </si>
  <si>
    <t>Meschen, an.</t>
  </si>
  <si>
    <t>1794.03.16</t>
  </si>
  <si>
    <t>Meschen, Nicolaus</t>
  </si>
  <si>
    <t>Hessels, Agnes</t>
  </si>
  <si>
    <t>Noteborn, Maria Cathrina</t>
  </si>
  <si>
    <t>1794.03.22</t>
  </si>
  <si>
    <t>Noteborn, Christianus</t>
  </si>
  <si>
    <t>Enckelmans, Maria Cath.</t>
  </si>
  <si>
    <t>Van Loo, Ludovicus</t>
  </si>
  <si>
    <t>1794.03.24</t>
  </si>
  <si>
    <t>Van Loo, Hubertus</t>
  </si>
  <si>
    <t>Rentgens, Anna Cath.</t>
  </si>
  <si>
    <t>1794.03.26</t>
  </si>
  <si>
    <t>Spronck, Nicolaus</t>
  </si>
  <si>
    <t>1794.03.27</t>
  </si>
  <si>
    <t>1794.03.28</t>
  </si>
  <si>
    <t>Maubers, Maria Agnes</t>
  </si>
  <si>
    <t>Vincent, Joanna Anthonia</t>
  </si>
  <si>
    <t>1794.03.31</t>
  </si>
  <si>
    <t>Wihot, Maria Cath.</t>
  </si>
  <si>
    <t>Bodden, Hubertus</t>
  </si>
  <si>
    <t>Bodden, Bartholomeus</t>
  </si>
  <si>
    <t>Vincent, Maria Joseph</t>
  </si>
  <si>
    <t>1794.04.02</t>
  </si>
  <si>
    <t>1794.04.05</t>
  </si>
  <si>
    <t>Royen, Petrus</t>
  </si>
  <si>
    <t>Lemmens, Anna Elizabetha</t>
  </si>
  <si>
    <t>secretaris van ‘dit hof’ (curia)</t>
  </si>
  <si>
    <t>1794.04.27</t>
  </si>
  <si>
    <t>Smeets, Joannes Petrus</t>
  </si>
  <si>
    <t>1794.05.11</t>
  </si>
  <si>
    <t>Kevers, Nicolaus</t>
  </si>
  <si>
    <t>1794.05.18</t>
  </si>
  <si>
    <t>Allelien, Maria Cath.</t>
  </si>
  <si>
    <t>1794.05.27</t>
  </si>
  <si>
    <t>Beckers, Franciscus (+)</t>
  </si>
  <si>
    <t>Haegen, Maria Cath.</t>
  </si>
  <si>
    <t>1794.07.03</t>
  </si>
  <si>
    <t>1794.07.05</t>
  </si>
  <si>
    <t>1794.08.30</t>
  </si>
  <si>
    <t>Rouveroie, an.</t>
  </si>
  <si>
    <t>Rouveroie, Leonardus</t>
  </si>
  <si>
    <t>Rutten, Maria</t>
  </si>
  <si>
    <t>Spronck, Quirinus</t>
  </si>
  <si>
    <t>1794.09.15</t>
  </si>
  <si>
    <t>Lousbergh, Crhistianus</t>
  </si>
  <si>
    <t>1794.09.17</t>
  </si>
  <si>
    <t>Lousbergh, Nicolaus</t>
  </si>
  <si>
    <t>Kockx, Joanna Maria</t>
  </si>
  <si>
    <t>Fitgeroue, Joannes Petrus</t>
  </si>
  <si>
    <t>Pirson, Elizabetha</t>
  </si>
  <si>
    <t>Rouveroie, Catharina</t>
  </si>
  <si>
    <t>Janssen, Josephus</t>
  </si>
  <si>
    <t>Theunissen, Maria Anna</t>
  </si>
  <si>
    <t>Born, Joannes Petrus</t>
  </si>
  <si>
    <t>Cransveld, Anna Cathrina</t>
  </si>
  <si>
    <t>Schoonbroodt, Maria Cath.</t>
  </si>
  <si>
    <t>1794.09.29</t>
  </si>
  <si>
    <t>Goessens, Maria Cath.</t>
  </si>
  <si>
    <t>1794.09.30</t>
  </si>
  <si>
    <t>Goessens, Nicolaus</t>
  </si>
  <si>
    <t>Rouveroy, Petronilla</t>
  </si>
  <si>
    <t>uit Schinnen</t>
  </si>
  <si>
    <t>Heusschen, Anna Cath.</t>
  </si>
  <si>
    <t>Hendrickx, Eliz.</t>
  </si>
  <si>
    <t>Rutten, Maria Cath.</t>
  </si>
  <si>
    <t>Lucas, Agnes</t>
  </si>
  <si>
    <t>Broun, Servatius</t>
  </si>
  <si>
    <t>Abraham, Maria Josepha</t>
  </si>
  <si>
    <t>Spronck, Elizabeth</t>
  </si>
  <si>
    <t>Broun, Agnes</t>
  </si>
  <si>
    <t>Heusschen, Bartholomeus (+)</t>
  </si>
  <si>
    <t>Wintjens, Anna Maria</t>
  </si>
  <si>
    <t>1794.10.05</t>
  </si>
  <si>
    <t>1794.10.06</t>
  </si>
  <si>
    <t>Heusschen, Maria Joanna</t>
  </si>
  <si>
    <t>1794.10.07</t>
  </si>
  <si>
    <t>Smets, Maria Cath. (+)</t>
  </si>
  <si>
    <t>Cardols, Joannes Petrus</t>
  </si>
  <si>
    <t>1794.10.08</t>
  </si>
  <si>
    <t>Schoonbroodt, Anna Cath.</t>
  </si>
  <si>
    <t>Heynen, Petrus</t>
  </si>
  <si>
    <t>1794.10.09</t>
  </si>
  <si>
    <t>Heynen, Bartholomeus</t>
  </si>
  <si>
    <t>Coenen, Helena</t>
  </si>
  <si>
    <t>Schoonbroodt, Mathias</t>
  </si>
  <si>
    <t>Schoonbroodt, Christianus</t>
  </si>
  <si>
    <t>Spronck, Anna Cath.</t>
  </si>
  <si>
    <t>Cortys, Anna</t>
  </si>
  <si>
    <t>1794.10.14</t>
  </si>
  <si>
    <t>Ruwette, Melchior Baltazar</t>
  </si>
  <si>
    <t>1794.10.16</t>
  </si>
  <si>
    <t>Pirson, Maria Cath.</t>
  </si>
  <si>
    <t>Gonthier, Henri Guil.</t>
  </si>
  <si>
    <t>vicaris van deze parochie</t>
  </si>
  <si>
    <t>Enckelmans, Anna Cath.</t>
  </si>
  <si>
    <t>1794.10.17</t>
  </si>
  <si>
    <t>1794.10.19</t>
  </si>
  <si>
    <t>Cleinen, Maria (+)</t>
  </si>
  <si>
    <t>1794.10.21</t>
  </si>
  <si>
    <t>Noteborn, Wilhelmus</t>
  </si>
  <si>
    <t>Heinen, Cath.</t>
  </si>
  <si>
    <t>Wynants, Wijnandus</t>
  </si>
  <si>
    <t>1794.10.27</t>
  </si>
  <si>
    <t>1794.11.01</t>
  </si>
  <si>
    <t>Vrindts, Barbara</t>
  </si>
  <si>
    <t>Noteborn, Maria Cath.</t>
  </si>
  <si>
    <t>1794.11.07</t>
  </si>
  <si>
    <t>Kool, Eliz.</t>
  </si>
  <si>
    <t>1794.11.10</t>
  </si>
  <si>
    <t>Thimister, Anna Maria</t>
  </si>
  <si>
    <t>1794.11.11</t>
  </si>
  <si>
    <t>Maclot, Mathia (+)</t>
  </si>
  <si>
    <t>1794.11.13</t>
  </si>
  <si>
    <t>Rompen, Ernestus</t>
  </si>
  <si>
    <t>Hurnens, Cath.</t>
  </si>
  <si>
    <t>Janssen, Anna Cath.</t>
  </si>
  <si>
    <t>Hurnens, Petrus (+)</t>
  </si>
  <si>
    <t>Noteborn, Anna Cath.</t>
  </si>
  <si>
    <t>1794.12.25</t>
  </si>
  <si>
    <t>Wintjens, Hermanus</t>
  </si>
  <si>
    <t>1794.12.27</t>
  </si>
  <si>
    <t>Ruwette, Gertrudis (+)</t>
  </si>
  <si>
    <t>Wynants, Maria Barbara</t>
  </si>
  <si>
    <t>1794.12.29</t>
  </si>
  <si>
    <t>Plumeeckers, Elizabetha</t>
  </si>
  <si>
    <t>1795.01.06</t>
  </si>
  <si>
    <t>Smets, Joannes Petrus</t>
  </si>
  <si>
    <t>1795.01.11</t>
  </si>
  <si>
    <t>Maubers, Agnes</t>
  </si>
  <si>
    <t>Moreau, Joanna</t>
  </si>
  <si>
    <t>1795.01.27</t>
  </si>
  <si>
    <t>Schillings, Christianus</t>
  </si>
  <si>
    <t>Clardent, Margaretha</t>
  </si>
  <si>
    <t>1795.02.18</t>
  </si>
  <si>
    <t>Clardent, Laurentius</t>
  </si>
  <si>
    <t>Panckers, Maria Cath.</t>
  </si>
  <si>
    <t>Debattice, Maria Cath.</t>
  </si>
  <si>
    <t>Lambotte, Nicolaus</t>
  </si>
  <si>
    <t>Tossaint, Wynandus</t>
  </si>
  <si>
    <t>1795.02.20</t>
  </si>
  <si>
    <t>Geelen, Maria</t>
  </si>
  <si>
    <t>Linsen, Joanna</t>
  </si>
  <si>
    <t>Broun, Jacobus (+)</t>
  </si>
  <si>
    <t>Nahoe, Loretta</t>
  </si>
  <si>
    <t>uit Bolland</t>
  </si>
  <si>
    <t>1795.03.01</t>
  </si>
  <si>
    <t>Spronck, Agnes</t>
  </si>
  <si>
    <t>1795.03.04</t>
  </si>
  <si>
    <t>Royen, Maria Cath.</t>
  </si>
  <si>
    <t>1795.03.12</t>
  </si>
  <si>
    <t>Daelen, Jacobus</t>
  </si>
  <si>
    <t>1795.03.18</t>
  </si>
  <si>
    <t>Kerf, Cath.</t>
  </si>
  <si>
    <t>Janssen, Anna Barbara</t>
  </si>
  <si>
    <t>1795.03.29</t>
  </si>
  <si>
    <t>Janssen, Anthonius</t>
  </si>
  <si>
    <t>Collart, Maria</t>
  </si>
  <si>
    <t>Jonas, Anna Maria</t>
  </si>
  <si>
    <t>1795.05.13</t>
  </si>
  <si>
    <t>Jonas, Josephus</t>
  </si>
  <si>
    <t>Baltus, Maria Cath.</t>
  </si>
  <si>
    <t>Cardols, Anna Cath.</t>
  </si>
  <si>
    <t>1795.05.20</t>
  </si>
  <si>
    <t>Lousbergh, Anna Elizabeth</t>
  </si>
  <si>
    <t>1795.05.25</t>
  </si>
  <si>
    <t>Hompers, Eliz.</t>
  </si>
  <si>
    <t>1795.05.28</t>
  </si>
  <si>
    <t>Cransveldt, Anna Cath. (+)</t>
  </si>
  <si>
    <t>1795.06.07</t>
  </si>
  <si>
    <t>Rentjens, Petrus</t>
  </si>
  <si>
    <t>Tabel 1</t>
  </si>
  <si>
    <t>Partner (beroep, leeftijd)</t>
  </si>
  <si>
    <t>Lousen, Maria</t>
  </si>
  <si>
    <t>1759.12.10</t>
  </si>
  <si>
    <t>Hermens, Petrus</t>
  </si>
  <si>
    <t>1760.01.13</t>
  </si>
  <si>
    <t>Droeven, Caspar</t>
  </si>
  <si>
    <t>1760.01.31</t>
  </si>
  <si>
    <t>Schoonbroodt, Maria</t>
  </si>
  <si>
    <t>1760.03.09</t>
  </si>
  <si>
    <t>Maljers, Bartholomeus</t>
  </si>
  <si>
    <t>Kerris, Gertrudis</t>
  </si>
  <si>
    <t>1760.05.02</t>
  </si>
  <si>
    <t>Kerris, Aegidius</t>
  </si>
  <si>
    <t>xxx</t>
  </si>
  <si>
    <t>1760.06.09</t>
  </si>
  <si>
    <t>puer</t>
  </si>
  <si>
    <t>Lennerts, Stephanus</t>
  </si>
  <si>
    <t>Brouwers, Hendricus</t>
  </si>
  <si>
    <t>1760.08.02</t>
  </si>
  <si>
    <t>Cardols, Maria</t>
  </si>
  <si>
    <t>1760.08.05</t>
  </si>
  <si>
    <t>Graven, Joannes</t>
  </si>
  <si>
    <t>1760.08.09</t>
  </si>
  <si>
    <t>Fabritius, Maria Wendelina</t>
  </si>
  <si>
    <t>1760.10.22</t>
  </si>
  <si>
    <t>Fabritius, A.E. (praetor van Mheer)</t>
  </si>
  <si>
    <t>Wesphael, Caspar Hendricus</t>
  </si>
  <si>
    <t>1760.10.31</t>
  </si>
  <si>
    <t>1760.12.08</t>
  </si>
  <si>
    <t>infans filia</t>
  </si>
  <si>
    <t>Lambot, Thomas</t>
  </si>
  <si>
    <t>Ernst, Lino</t>
  </si>
  <si>
    <t>1761.02.14</t>
  </si>
  <si>
    <t>puer filia</t>
  </si>
  <si>
    <t>Ernst, Gerardus</t>
  </si>
  <si>
    <t>1761.03.06</t>
  </si>
  <si>
    <t>Werts, Aegidius</t>
  </si>
  <si>
    <t>Lousbergh, Antonius</t>
  </si>
  <si>
    <t>1761.06.02</t>
  </si>
  <si>
    <t>1761.11.07</t>
  </si>
  <si>
    <t>Fabritius, Maria Anna</t>
  </si>
  <si>
    <t>Matthus, Jacobus</t>
  </si>
  <si>
    <t>1762.11.30</t>
  </si>
  <si>
    <t>Matthus, Ludovicus</t>
  </si>
  <si>
    <t>Ernst, Gerardus (villicus hujus Commendae)</t>
  </si>
  <si>
    <t>1762.01.18</t>
  </si>
  <si>
    <t>Halvenwegh, Joannes (matricularius hujus Ecclesiae)</t>
  </si>
  <si>
    <t>1762.05.14</t>
  </si>
  <si>
    <t>1762.07.08</t>
  </si>
  <si>
    <t>1762.07.29</t>
  </si>
  <si>
    <t>Droeven, Antonius</t>
  </si>
  <si>
    <t>Eernens, Maria</t>
  </si>
  <si>
    <t>1762.09.xx</t>
  </si>
  <si>
    <t>Weerts, Maria</t>
  </si>
  <si>
    <t>1762.09.25</t>
  </si>
  <si>
    <t>Franssen, Franciscus</t>
  </si>
  <si>
    <t>sacramenten toegediend door R.D. Huijnen</t>
  </si>
  <si>
    <t>1763.01.10</t>
  </si>
  <si>
    <t>a Campo, Leonardus</t>
  </si>
  <si>
    <t>1763.01.29</t>
  </si>
  <si>
    <t>Matthus, Gerardus</t>
  </si>
  <si>
    <t>1763.02.xx</t>
  </si>
  <si>
    <t>Halleux, Cornelius</t>
  </si>
  <si>
    <t>1763.03.04</t>
  </si>
  <si>
    <t>Kerris, Antonius</t>
  </si>
  <si>
    <t>1763.04.27</t>
  </si>
  <si>
    <t>Kerris, Joanna</t>
  </si>
  <si>
    <t>1763.12.07</t>
  </si>
  <si>
    <t>Wintjens, Abel</t>
  </si>
  <si>
    <t>1763.04.10</t>
  </si>
  <si>
    <t>Malliers, Bartholomeus</t>
  </si>
  <si>
    <t>1763.06.27</t>
  </si>
  <si>
    <t>Souter, Jacobus</t>
  </si>
  <si>
    <t>1763.09.17</t>
  </si>
  <si>
    <t>Souter, Anna Catharina</t>
  </si>
  <si>
    <t>1763.10.20</t>
  </si>
  <si>
    <t>1764.02.06</t>
  </si>
  <si>
    <t>Kerris, Aegidius (zoon van Kerris, Antonius)</t>
  </si>
  <si>
    <t>Lousbergh, Joanna Maria</t>
  </si>
  <si>
    <t>1764.02.25</t>
  </si>
  <si>
    <t>1764.03.04</t>
  </si>
  <si>
    <t>Ruet, Joanna</t>
  </si>
  <si>
    <t>1764.03.09</t>
  </si>
  <si>
    <t>1764.04.06</t>
  </si>
  <si>
    <t>Janssen, Catarina</t>
  </si>
  <si>
    <t>1764.04.17</t>
  </si>
  <si>
    <t>Droeven, Henricus</t>
  </si>
  <si>
    <t>1764.04.24</t>
  </si>
  <si>
    <t>Franssen, Maria Elisabeth</t>
  </si>
  <si>
    <t>1764.06.07</t>
  </si>
  <si>
    <t>Wesphael, Bernardus (praetor hujus pagi)</t>
  </si>
  <si>
    <t>1764.09.18</t>
  </si>
  <si>
    <t>Aerts, Matthias</t>
  </si>
  <si>
    <t>1764.09.30</t>
  </si>
  <si>
    <t>1765.02.12</t>
  </si>
  <si>
    <t>Mulenaers, Joannes</t>
  </si>
  <si>
    <t>1765.02.15</t>
  </si>
  <si>
    <t>Mulenaers, Gerardus</t>
  </si>
  <si>
    <t>Beuken, Joannes</t>
  </si>
  <si>
    <t>1765.02.27</t>
  </si>
  <si>
    <t>Schirvel, Joannes</t>
  </si>
  <si>
    <t>1765.06.02</t>
  </si>
  <si>
    <t>Graeven, Nicolaus</t>
  </si>
  <si>
    <t>1765.06.09</t>
  </si>
  <si>
    <t>Graeven, xxx</t>
  </si>
  <si>
    <t>Colling, Gertrudis</t>
  </si>
  <si>
    <t>1765.06.13</t>
  </si>
  <si>
    <t>Colling, Joannes</t>
  </si>
  <si>
    <t>Traen, Joannes Hendricus</t>
  </si>
  <si>
    <t>1765.08.19</t>
  </si>
  <si>
    <t>Traen, Joannes</t>
  </si>
  <si>
    <t>Errenst, Maria</t>
  </si>
  <si>
    <t>1765.09.19</t>
  </si>
  <si>
    <t>Cluten, Christianus</t>
  </si>
  <si>
    <t>1766.04.11</t>
  </si>
  <si>
    <t>Cuijpers, Maria</t>
  </si>
  <si>
    <t>1766.08.29</t>
  </si>
  <si>
    <t>1766.02.03</t>
  </si>
  <si>
    <t>filius puer</t>
  </si>
  <si>
    <t>Terissen, Mattheus</t>
  </si>
  <si>
    <t>Haenen, Maria</t>
  </si>
  <si>
    <t>Weertz, Franciscus</t>
  </si>
  <si>
    <t>Dragon, Anna Catharina</t>
  </si>
  <si>
    <t>1767.02.25</t>
  </si>
  <si>
    <t>1766.11.28</t>
  </si>
  <si>
    <t>proles filia</t>
  </si>
  <si>
    <t>Franssen, Gerardus</t>
  </si>
  <si>
    <t>1766.12.07</t>
  </si>
  <si>
    <t>proles filius</t>
  </si>
  <si>
    <t>Kerff, Georgius</t>
  </si>
  <si>
    <t>1767.07.06</t>
  </si>
  <si>
    <t>Spits, Wilhelmus</t>
  </si>
  <si>
    <t>Nahon, Gerardus</t>
  </si>
  <si>
    <t>1767.05.30</t>
  </si>
  <si>
    <t>Mans, Laurentius Martinus</t>
  </si>
  <si>
    <t>1767.08.10</t>
  </si>
  <si>
    <t>Ernenst, Agnes</t>
  </si>
  <si>
    <t>1767.09.26</t>
  </si>
  <si>
    <t>Neven, Petrus</t>
  </si>
  <si>
    <t>1767.09.30</t>
  </si>
  <si>
    <t>subitanea morte accubuit</t>
  </si>
  <si>
    <t>1767.12.14</t>
  </si>
  <si>
    <t>Collinx, Maria</t>
  </si>
  <si>
    <t>1768.02.18</t>
  </si>
  <si>
    <t>Cleusens, Petrus</t>
  </si>
  <si>
    <t>1768.03.02</t>
  </si>
  <si>
    <t>filius proles</t>
  </si>
  <si>
    <t>Spronck, Wilhelmus</t>
  </si>
  <si>
    <t>1768.03.31</t>
  </si>
  <si>
    <t>1768.04.05</t>
  </si>
  <si>
    <t>Dobbelstein, Joannes</t>
  </si>
  <si>
    <t>1768.04.15</t>
  </si>
  <si>
    <t>Decken, Antonius</t>
  </si>
  <si>
    <t>Cransveldt, Maria</t>
  </si>
  <si>
    <t>1768.06.27</t>
  </si>
  <si>
    <t>Ernenst, Hendricus</t>
  </si>
  <si>
    <t>Burdo, Arnoldus</t>
  </si>
  <si>
    <t>1768.07.05</t>
  </si>
  <si>
    <t>Matthiu, Laurentius</t>
  </si>
  <si>
    <t>1768.10.07</t>
  </si>
  <si>
    <t>1769.01.22</t>
  </si>
  <si>
    <t>infans filius</t>
  </si>
  <si>
    <t>Collette, Joannes</t>
  </si>
  <si>
    <t>Lendert, Joanna</t>
  </si>
  <si>
    <t>1769.01.28</t>
  </si>
  <si>
    <t>Schillings, Gertrudis</t>
  </si>
  <si>
    <t>1769.06.13</t>
  </si>
  <si>
    <t>Schillings, Wilhelmus</t>
  </si>
  <si>
    <t>Lousbergh, Gerardus</t>
  </si>
  <si>
    <t>1769.06.28</t>
  </si>
  <si>
    <t>confessus et inunctus!</t>
  </si>
  <si>
    <t>Nahon, Matthijs</t>
  </si>
  <si>
    <t>1769.07.20</t>
  </si>
  <si>
    <t>Kerris, Maria</t>
  </si>
  <si>
    <t>1769.07.30</t>
  </si>
  <si>
    <t>filia proles</t>
  </si>
  <si>
    <t>Souter, Catharina</t>
  </si>
  <si>
    <t>1769.10.28</t>
  </si>
  <si>
    <t>1769.10.21</t>
  </si>
  <si>
    <t>gestorven tijdens geboorte en door vroedvrouw gedoopt</t>
  </si>
  <si>
    <t>Schoonbroodt, Catarina</t>
  </si>
  <si>
    <t>1769.11.13</t>
  </si>
  <si>
    <t>Beggas, Hendricus</t>
  </si>
  <si>
    <t>1770.02.02</t>
  </si>
  <si>
    <t>Rutten, Joannes</t>
  </si>
  <si>
    <t>Naerdenoen, Barbara</t>
  </si>
  <si>
    <t>1770.02.22</t>
  </si>
  <si>
    <t>Naerdenoen, Petrus</t>
  </si>
  <si>
    <t>1770.02.24</t>
  </si>
  <si>
    <t>Lenderts, Simon (+)</t>
  </si>
  <si>
    <t>Droeven, Catharina</t>
  </si>
  <si>
    <t>Ernenst, Gertrudis</t>
  </si>
  <si>
    <t>1770.06.11</t>
  </si>
  <si>
    <t>Ernenst, Henricus</t>
  </si>
  <si>
    <t>1770.07.12</t>
  </si>
  <si>
    <t>Nederlandts, Elisabeth</t>
  </si>
  <si>
    <t>Tissen, Joanna</t>
  </si>
  <si>
    <t>1770.09.01</t>
  </si>
  <si>
    <t>Souter, Jacob</t>
  </si>
  <si>
    <t>Naerdenoen, Renerius</t>
  </si>
  <si>
    <t>1770.11.06</t>
  </si>
  <si>
    <t>1770.11.09</t>
  </si>
  <si>
    <t>Mathuers, Joannes</t>
  </si>
  <si>
    <t>1770.12.07</t>
  </si>
  <si>
    <t>Spronck, Anna</t>
  </si>
  <si>
    <t>1771.01.01</t>
  </si>
  <si>
    <t>Neven, Petrus (+)</t>
  </si>
  <si>
    <t>Wesphael, Maria</t>
  </si>
  <si>
    <t>1771.04.04</t>
  </si>
  <si>
    <t>Wesphael, Henricus</t>
  </si>
  <si>
    <t>Laheij, Petrus</t>
  </si>
  <si>
    <t>Laheij, Henricus</t>
  </si>
  <si>
    <t>1771.06.09</t>
  </si>
  <si>
    <t>Schillings, Petrus</t>
  </si>
  <si>
    <t>1771.07.10</t>
  </si>
  <si>
    <t>Sterren, Catharina</t>
  </si>
  <si>
    <t>1771.07.19</t>
  </si>
  <si>
    <t>Bourman, Lambertus</t>
  </si>
  <si>
    <t>Brouwers, Laurentius</t>
  </si>
  <si>
    <t>1771.10.09</t>
  </si>
  <si>
    <t>vader van de kapelaan; in de kerk begraven</t>
  </si>
  <si>
    <t>Kerff, Martha</t>
  </si>
  <si>
    <t>Collings, Joannes</t>
  </si>
  <si>
    <t>1771.11.26</t>
  </si>
  <si>
    <t>Franssen, Anna Maria</t>
  </si>
  <si>
    <t>1771.11.10</t>
  </si>
  <si>
    <t>Franssen, Stephanus</t>
  </si>
  <si>
    <t>“adhuc proles animam Deo reddidit sacri olei unctionata roborata”</t>
  </si>
  <si>
    <t>Nederlandts, Nicolaus</t>
  </si>
  <si>
    <t>1771.12.17</t>
  </si>
  <si>
    <t>Janssen, Dionysius</t>
  </si>
  <si>
    <t>1772.02.22</t>
  </si>
  <si>
    <t>Laheij, Gertrudis</t>
  </si>
  <si>
    <t>1772.03.11</t>
  </si>
  <si>
    <t>Laheij, Henricus (+)</t>
  </si>
  <si>
    <t>Mulenaers, Maria Catherina</t>
  </si>
  <si>
    <t>1772.04.09</t>
  </si>
  <si>
    <t>Mulenaers, Bernardus</t>
  </si>
  <si>
    <t>“in undis Furiae submersa inventa fuit sequentiquo die”</t>
  </si>
  <si>
    <t>Ernst, Petrus</t>
  </si>
  <si>
    <t>1772.06.27</t>
  </si>
  <si>
    <t>uxoratus</t>
  </si>
  <si>
    <t>Traen, Wilhelmus Joannes</t>
  </si>
  <si>
    <t>1772.06.29</t>
  </si>
  <si>
    <t>juvenis</t>
  </si>
  <si>
    <t>Timmermans, Gertrudis</t>
  </si>
  <si>
    <t>1772.07.23</t>
  </si>
  <si>
    <t>Schillinx, Petrus (+)</t>
  </si>
  <si>
    <t>Cleussen, Maria Catharina</t>
  </si>
  <si>
    <t>Cleussen, Petrus</t>
  </si>
  <si>
    <t>Theunissen, Joanna</t>
  </si>
  <si>
    <t>1772.07.29</t>
  </si>
  <si>
    <t>Stevens, Gertrudis</t>
  </si>
  <si>
    <t>Wesphael, Hendrik</t>
  </si>
  <si>
    <t>Pitjens, Maria</t>
  </si>
  <si>
    <t>1772.08.07</t>
  </si>
  <si>
    <t>Halleux, Renerus (+)</t>
  </si>
  <si>
    <t>“inter Bernauw ac Visetum subitanus morti accubuit”</t>
  </si>
  <si>
    <t>Graven, Wendert</t>
  </si>
  <si>
    <t>1772.09.24</t>
  </si>
  <si>
    <t>Janssen, Ida</t>
  </si>
  <si>
    <t>1772.09.22</t>
  </si>
  <si>
    <t>Sterren, Lambertus</t>
  </si>
  <si>
    <t>1772.12.04</t>
  </si>
  <si>
    <t>Moors, Anna Maria</t>
  </si>
  <si>
    <t>1772.12.15</t>
  </si>
  <si>
    <t>Graeven, Gerardus</t>
  </si>
  <si>
    <t>Moors, Maria</t>
  </si>
  <si>
    <t>Pelser, Gerardus</t>
  </si>
  <si>
    <t>Janssen, Maria Anna</t>
  </si>
  <si>
    <t>1773.01.02</t>
  </si>
  <si>
    <t>Burdo, Wynandus</t>
  </si>
  <si>
    <t>1773.01.03</t>
  </si>
  <si>
    <t>Kluten, Christianus</t>
  </si>
  <si>
    <t>1773.01.17</t>
  </si>
  <si>
    <t>“repertus fuit subitanea morte extinctus in suo lato”</t>
  </si>
  <si>
    <t>Tissen, Maria Barbara</t>
  </si>
  <si>
    <t>1773.01.26</t>
  </si>
  <si>
    <t>Souter, Joannes</t>
  </si>
  <si>
    <t>Burdo, Gertrudis</t>
  </si>
  <si>
    <t>1773.02.13</t>
  </si>
  <si>
    <t>Burdo, Wilhelmus</t>
  </si>
  <si>
    <t>Wertz, Franciscus</t>
  </si>
  <si>
    <t>Hermans, Gerardus</t>
  </si>
  <si>
    <t>1773.02.26</t>
  </si>
  <si>
    <t>1773.03.15</t>
  </si>
  <si>
    <t>Janssen, Anna Maria</t>
  </si>
  <si>
    <t>Beggas, Joannes</t>
  </si>
  <si>
    <t>1773.04.01</t>
  </si>
  <si>
    <t>Hermans, Joannes (+)</t>
  </si>
  <si>
    <t>Janssen, Maria Agnes</t>
  </si>
  <si>
    <t>1773.04.14</t>
  </si>
  <si>
    <t>Dekens, Antonius</t>
  </si>
  <si>
    <t>Jongen, Clemens</t>
  </si>
  <si>
    <t>1773.04.23</t>
  </si>
  <si>
    <t>1773.05.04</t>
  </si>
  <si>
    <t>Maria Gertrudis, weduwe Hermens</t>
  </si>
  <si>
    <t>Pirson, Catharina</t>
  </si>
  <si>
    <t>1773.05.28</t>
  </si>
  <si>
    <t>Traen, Wilhelmus</t>
  </si>
  <si>
    <t>Cremonts, Petronella</t>
  </si>
  <si>
    <t>1773.06.03</t>
  </si>
  <si>
    <t>Nederlandts, Joannes</t>
  </si>
  <si>
    <t>1773.09.23</t>
  </si>
  <si>
    <t>Halleux, Abel</t>
  </si>
  <si>
    <t>Ernon, Agnes</t>
  </si>
  <si>
    <t>geroemd om zijn godsvrucht</t>
  </si>
  <si>
    <t>Kusters, Laurentius</t>
  </si>
  <si>
    <t>Schnitzeler, Anna Maria</t>
  </si>
  <si>
    <t>1774.01.26</t>
  </si>
  <si>
    <t>1774.01.30</t>
  </si>
  <si>
    <t>filia</t>
  </si>
  <si>
    <t>gedoopt “in puerperio privatim”</t>
  </si>
  <si>
    <t>Neven, Nicolaus</t>
  </si>
  <si>
    <t>Pelser, Elisabeth</t>
  </si>
  <si>
    <t>1774.07.02</t>
  </si>
  <si>
    <t>ex Rulandt</t>
  </si>
  <si>
    <t>Levaux, Joannes</t>
  </si>
  <si>
    <t>1774.07.14</t>
  </si>
  <si>
    <t>Levaux, Henricus</t>
  </si>
  <si>
    <t>Burdo, Joannes</t>
  </si>
  <si>
    <t>1774.07.17</t>
  </si>
  <si>
    <t>Schirvel, Beatrix</t>
  </si>
  <si>
    <t>1774.11.09</t>
  </si>
  <si>
    <t>Heijmans, Maria</t>
  </si>
  <si>
    <t>1774.12.27</t>
  </si>
  <si>
    <t>Heusschen, Petrus (+)</t>
  </si>
  <si>
    <t>1775.04.09</t>
  </si>
  <si>
    <t>chirurgus</t>
  </si>
  <si>
    <t>Mans, Joannes Hubertus</t>
  </si>
  <si>
    <t>1775.04.17</t>
  </si>
  <si>
    <t>Mans, Joannes</t>
  </si>
  <si>
    <t>Droeven, Christina</t>
  </si>
  <si>
    <t>1775.04.21</t>
  </si>
  <si>
    <t>Nederlandts, Mattheus</t>
  </si>
  <si>
    <t>1775.06.12</t>
  </si>
  <si>
    <t>uit noodzaak gedoopt</t>
  </si>
  <si>
    <t>Matthijs, Ursula</t>
  </si>
  <si>
    <t>1775.12.24</t>
  </si>
  <si>
    <t>Brusson, Joannes Baptista</t>
  </si>
  <si>
    <t>“subitanea morte extincta”</t>
  </si>
  <si>
    <t>Delvaux, Gertrudis</t>
  </si>
  <si>
    <t>1776.01.10</t>
  </si>
  <si>
    <t>Franssen, Maria Joseph</t>
  </si>
  <si>
    <t>1776.04.17</t>
  </si>
  <si>
    <t>Souter, Petrus</t>
  </si>
  <si>
    <t>gedoopt tijdens bevalling</t>
  </si>
  <si>
    <t>Odekercke, Christina</t>
  </si>
  <si>
    <t>1776.04.23</t>
  </si>
  <si>
    <t>Brouwers, Laurentius (+)</t>
  </si>
  <si>
    <t>Neven , Maria Catharina</t>
  </si>
  <si>
    <t>1776.07.09</t>
  </si>
  <si>
    <t>Heusschen, Mattheus</t>
  </si>
  <si>
    <t>van Reij, Joanna Barbara</t>
  </si>
  <si>
    <t>1776.09.24</t>
  </si>
  <si>
    <t>van Reije, Matthijs</t>
  </si>
  <si>
    <t>Bourman, Joannes</t>
  </si>
  <si>
    <t>1776.10.08</t>
  </si>
  <si>
    <t>Daelen, Henricus</t>
  </si>
  <si>
    <t>1776.10.11</t>
  </si>
  <si>
    <t>Campo, Elisabeth</t>
  </si>
  <si>
    <t>Vos, Joannes Petrus</t>
  </si>
  <si>
    <t>1776.10.31</t>
  </si>
  <si>
    <t>proles filiolus</t>
  </si>
  <si>
    <t>Vos, Wilhelmus</t>
  </si>
  <si>
    <t>Kusters, Joanna Maria</t>
  </si>
  <si>
    <t>Kusters, Wilhelmus</t>
  </si>
  <si>
    <t>Stoltzen, Sibilla Francisca</t>
  </si>
  <si>
    <t>Fabritius, Arnoldus (praetor)</t>
  </si>
  <si>
    <t>vermeld als ‘domicella’</t>
  </si>
  <si>
    <t>Heusschen, Joannes Petrus</t>
  </si>
  <si>
    <t>1777.01.25</t>
  </si>
  <si>
    <t>Heusschen, Nicolas</t>
  </si>
  <si>
    <t>1777.05.06</t>
  </si>
  <si>
    <t>Beuvens, Catharina</t>
  </si>
  <si>
    <t>Rijntjens, Jacobus</t>
  </si>
  <si>
    <t>1777.05.31</t>
  </si>
  <si>
    <t>Rijntjens, Bartholomeus</t>
  </si>
  <si>
    <t>Langhoor, Catharina</t>
  </si>
  <si>
    <t>1777.06.29</t>
  </si>
  <si>
    <t>Lousbergh, Joannes Wilhelmus</t>
  </si>
  <si>
    <t>1777.10.06</t>
  </si>
  <si>
    <t>“lethaliter percussus”</t>
  </si>
  <si>
    <t>Coumon, Elisabeth</t>
  </si>
  <si>
    <t>1777.10.08</t>
  </si>
  <si>
    <t>Cleussens, Laurentius</t>
  </si>
  <si>
    <t>Cleussens, Petrus</t>
  </si>
  <si>
    <t>van Reij, Jocobus</t>
  </si>
  <si>
    <t>1777.11.17</t>
  </si>
  <si>
    <t>van Reij, Jacobus</t>
  </si>
  <si>
    <t>“inventus mortuus in cunis”</t>
  </si>
  <si>
    <t>1778.01.28</t>
  </si>
  <si>
    <t>Verjans, Maria Catharina</t>
  </si>
  <si>
    <t>“inventa mortua”</t>
  </si>
  <si>
    <t>Lousberg, Anna Catharina</t>
  </si>
  <si>
    <t>1778.02.20</t>
  </si>
  <si>
    <t>Rutten, Georgius</t>
  </si>
  <si>
    <t>Neven, Gertrudis</t>
  </si>
  <si>
    <t>1778.03.06</t>
  </si>
  <si>
    <t>1778.04.26</t>
  </si>
  <si>
    <t>Halleux, Anna Catharina</t>
  </si>
  <si>
    <t>1778.06.10</t>
  </si>
  <si>
    <t>1778.06.20</t>
  </si>
  <si>
    <t>van Reij, Anna (weduwe)</t>
  </si>
  <si>
    <t>Pelser, Renerus</t>
  </si>
  <si>
    <t>1778.06.30</t>
  </si>
  <si>
    <t>Bour, Maria Agnes</t>
  </si>
  <si>
    <t>1778.07.24</t>
  </si>
  <si>
    <t>Lenderdt, Stephanus</t>
  </si>
  <si>
    <t>1778.08.08</t>
  </si>
  <si>
    <t>1778.07.31</t>
  </si>
  <si>
    <t>Beggas, Anna Barbara</t>
  </si>
  <si>
    <t>1778.09.02</t>
  </si>
  <si>
    <t>Beggas, Dionysius</t>
  </si>
  <si>
    <t>Cransveldt, Sophia</t>
  </si>
  <si>
    <t>1778.10.20</t>
  </si>
  <si>
    <t>Delvaux, Renerus (+)</t>
  </si>
  <si>
    <t>van Reij, Barbara</t>
  </si>
  <si>
    <t>puellula</t>
  </si>
  <si>
    <t>heeft toch sacramenten ontvangen</t>
  </si>
  <si>
    <t>1779.02.04</t>
  </si>
  <si>
    <t>Nahon, Aegidius</t>
  </si>
  <si>
    <t>1779.04.10</t>
  </si>
  <si>
    <t>Burdo, Maria Anna</t>
  </si>
  <si>
    <t>1779.07.23</t>
  </si>
  <si>
    <t>Burdo, Joannes Wilhelmus</t>
  </si>
  <si>
    <t>1779.11.06</t>
  </si>
  <si>
    <t>Neven, Maria Catharina (+)</t>
  </si>
  <si>
    <t>1780.01.31</t>
  </si>
  <si>
    <t>Martens, Maria Ida</t>
  </si>
  <si>
    <t>1780.02.05</t>
  </si>
  <si>
    <t>Heusschen, Nicolas Werner</t>
  </si>
  <si>
    <t>“in puerperio subitanea morti”, ook baby overleden</t>
  </si>
  <si>
    <t>bij geboorte overleden</t>
  </si>
  <si>
    <t>Neven, Petronella</t>
  </si>
  <si>
    <t>1780.05.17</t>
  </si>
  <si>
    <t>a Campo, Leonardus (+)</t>
  </si>
  <si>
    <t>Kusters, Isabella</t>
  </si>
  <si>
    <t>1780.07.02</t>
  </si>
  <si>
    <t>heeft sacramenten niet ontvangen (pastoor niet tijdig verwittigd)</t>
  </si>
  <si>
    <t>Spronck, Maria Catharina</t>
  </si>
  <si>
    <t>1780.07.15</t>
  </si>
  <si>
    <t>Spronck, Renerius</t>
  </si>
  <si>
    <t>Neven, Catharina</t>
  </si>
  <si>
    <t>1780.08.21</t>
  </si>
  <si>
    <t>Duyckaers, Joannes (+)</t>
  </si>
  <si>
    <t>1781.03.12</t>
  </si>
  <si>
    <t>proles filiola</t>
  </si>
  <si>
    <t>Lambotte, Aegidius</t>
  </si>
  <si>
    <t>1781.03.22</t>
  </si>
  <si>
    <t>Louterbagh, Joannes</t>
  </si>
  <si>
    <t>1781.06.12</t>
  </si>
  <si>
    <t>1781.06.24</t>
  </si>
  <si>
    <t>1781.07.17</t>
  </si>
  <si>
    <t>Nederlandts, Petrus Jacobus</t>
  </si>
  <si>
    <t>Custers, Laurentius</t>
  </si>
  <si>
    <t>1781.07.29</t>
  </si>
  <si>
    <t>Molenaers, Joannes Wilhelmus</t>
  </si>
  <si>
    <t>1781.08.01</t>
  </si>
  <si>
    <t>Graeven, Anna Maria</t>
  </si>
  <si>
    <t>1781.08.04</t>
  </si>
  <si>
    <t>Graven, Gerardus</t>
  </si>
  <si>
    <t>Nelissen, Anna Maria</t>
  </si>
  <si>
    <t>Traen, Martinus</t>
  </si>
  <si>
    <t>1781.08.05</t>
  </si>
  <si>
    <t>Droeven, Henricus (+)</t>
  </si>
  <si>
    <t>Heusschen, Catharina</t>
  </si>
  <si>
    <t>1781.08.10</t>
  </si>
  <si>
    <t>Heusschen, Werner</t>
  </si>
  <si>
    <t>Traen, Aegidius</t>
  </si>
  <si>
    <t>1781.08.11</t>
  </si>
  <si>
    <t>Collings, Matthijs</t>
  </si>
  <si>
    <t>Collings, Joannes (+)</t>
  </si>
  <si>
    <t>Franssen, Petronella</t>
  </si>
  <si>
    <t>Heusschen, Werner Nicolas</t>
  </si>
  <si>
    <t>doorstreept in register</t>
  </si>
  <si>
    <t>1781.08.14</t>
  </si>
  <si>
    <t>xxx, Philip</t>
  </si>
  <si>
    <t>1781.08.13</t>
  </si>
  <si>
    <t>Burdo, Philip</t>
  </si>
  <si>
    <t>1781.08.16</t>
  </si>
  <si>
    <t>Nelissen, Maria (+)</t>
  </si>
  <si>
    <t>Kerris, Joannes</t>
  </si>
  <si>
    <t>1781.08.17</t>
  </si>
  <si>
    <t>Kerris, Catharina</t>
  </si>
  <si>
    <t>1781.08.20</t>
  </si>
  <si>
    <t>Coumon, Elisabeth (+)</t>
  </si>
  <si>
    <t>1781.08.xx</t>
  </si>
  <si>
    <t>Collings, Anna Maria</t>
  </si>
  <si>
    <t>1781.08.21</t>
  </si>
  <si>
    <t>Malcour, Catharina</t>
  </si>
  <si>
    <t>Graeven, Werner (+)</t>
  </si>
  <si>
    <t>Heuckel, Theodorus</t>
  </si>
  <si>
    <t>1781.08.29</t>
  </si>
  <si>
    <t>“ex Sinnichh oriundus”</t>
  </si>
  <si>
    <t>Kusters, Petrus</t>
  </si>
  <si>
    <t>Nederlandts, Franciscus</t>
  </si>
  <si>
    <t>Fabritius, Margareta</t>
  </si>
  <si>
    <t>Fabritius, A.E. (praetor)</t>
  </si>
  <si>
    <t>Vielvoij, Barbara</t>
  </si>
  <si>
    <t>Lejeun, Joseph</t>
  </si>
  <si>
    <t>xxx (naam opengelaten)</t>
  </si>
  <si>
    <t>1781.09.08</t>
  </si>
  <si>
    <t>Hermans, Joannes</t>
  </si>
  <si>
    <t>Hermans, Gerardus (+)</t>
  </si>
  <si>
    <t>Droeven, Lambertus</t>
  </si>
  <si>
    <t>Souter, Michael</t>
  </si>
  <si>
    <t>Scholtz, Barbara</t>
  </si>
  <si>
    <t>Neven, Gerardus</t>
  </si>
  <si>
    <t>Souter, Joannes Petrus</t>
  </si>
  <si>
    <t>Stoltz, Joseph</t>
  </si>
  <si>
    <t>Stoltz, N.</t>
  </si>
  <si>
    <t>Collings, Joanna</t>
  </si>
  <si>
    <t>1781.09.xx</t>
  </si>
  <si>
    <t>filius</t>
  </si>
  <si>
    <t>Daelen, Elisabeth</t>
  </si>
  <si>
    <t>Daelen, Henricus (+)</t>
  </si>
  <si>
    <t>Brusson, Anna Catharina</t>
  </si>
  <si>
    <t>van der Meulen, Jacobus</t>
  </si>
  <si>
    <t>Daelen, Theresia</t>
  </si>
  <si>
    <t>Souter, Joanna Elisabeth</t>
  </si>
  <si>
    <t>Graven, Hubertus</t>
  </si>
  <si>
    <t>1781.09.29</t>
  </si>
  <si>
    <t>Graeven, Petrus</t>
  </si>
  <si>
    <t>Beggas, Catharina</t>
  </si>
  <si>
    <t>filius junioris</t>
  </si>
  <si>
    <t>Dobbelstein, Maria Catharina</t>
  </si>
  <si>
    <t>1781.10.16</t>
  </si>
  <si>
    <t>van der Meulen, Joannes</t>
  </si>
  <si>
    <t>1781.12.19</t>
  </si>
  <si>
    <t>Levaux, Henricus Josephus</t>
  </si>
  <si>
    <t>1781.12.30</t>
  </si>
  <si>
    <t>van der Linden, Maria Joanna</t>
  </si>
  <si>
    <t>1782.02.02</t>
  </si>
  <si>
    <t>van der Linden, Simon</t>
  </si>
  <si>
    <t>villicus (rentmeester) in Loë</t>
  </si>
  <si>
    <t>Traen, Joanna</t>
  </si>
  <si>
    <t>1782.04.25</t>
  </si>
  <si>
    <t>Schoonbroodt, Sophia</t>
  </si>
  <si>
    <t>1782.05.07</t>
  </si>
  <si>
    <t>van der Leij, Joannes (+)</t>
  </si>
  <si>
    <t>Rutten, Barbara</t>
  </si>
  <si>
    <t>1782.10.24</t>
  </si>
  <si>
    <t>Graaven, Gerardus</t>
  </si>
  <si>
    <t>1782.11.17</t>
  </si>
  <si>
    <t>Graaven, Petrus</t>
  </si>
  <si>
    <t>1783.01.28</t>
  </si>
  <si>
    <t>Halleux, Joannes</t>
  </si>
  <si>
    <t>1783.02.05</t>
  </si>
  <si>
    <t>filiola proles</t>
  </si>
  <si>
    <t>Theresia, weduwe Hermans</t>
  </si>
  <si>
    <t>Jesse, Maria Joseph</t>
  </si>
  <si>
    <t>1783.05.14</t>
  </si>
  <si>
    <t>Russchenberg, Maria Anna</t>
  </si>
  <si>
    <t>1783.06.07</t>
  </si>
  <si>
    <t>Louterbagh, Cornelius</t>
  </si>
  <si>
    <t>“in lecto mortuus repertus”</t>
  </si>
  <si>
    <t>Collings, Nicolas</t>
  </si>
  <si>
    <t>a Campo, Petronella</t>
  </si>
  <si>
    <t>1783.08.22</t>
  </si>
  <si>
    <t>a Campo, Werner</t>
  </si>
  <si>
    <t>1783.09.15</t>
  </si>
  <si>
    <t>Booren, Joanna Catharina</t>
  </si>
  <si>
    <t>1783.09.20</t>
  </si>
  <si>
    <t>“innupta”</t>
  </si>
  <si>
    <t>1783.11.07</t>
  </si>
  <si>
    <t>Nederlandts, Matthijs</t>
  </si>
  <si>
    <t>1783.11.09</t>
  </si>
  <si>
    <t>Dekkers, Joanna Maria</t>
  </si>
  <si>
    <t>1784.01.12</t>
  </si>
  <si>
    <t>1784.01.23</t>
  </si>
  <si>
    <t>Arents, Helena</t>
  </si>
  <si>
    <t>1784.02.01</t>
  </si>
  <si>
    <t>Naerdenoen, Joannes Wilhelmus</t>
  </si>
  <si>
    <t>1784.02.17</t>
  </si>
  <si>
    <t>Naerdenoen, Henricus</t>
  </si>
  <si>
    <t>Dekkers, Theodorus</t>
  </si>
  <si>
    <t>1784.05.08</t>
  </si>
  <si>
    <t>Wesphael, Maria Gertrudis</t>
  </si>
  <si>
    <t>1784.10.13</t>
  </si>
  <si>
    <t>Wesphael, Franciscus</t>
  </si>
  <si>
    <t>Schuppen, J.W.</t>
  </si>
  <si>
    <t>1785.01.11</t>
  </si>
  <si>
    <t>1785.02.22</t>
  </si>
  <si>
    <t>1785.03.03</t>
  </si>
  <si>
    <t>Brouwers, Anna Elisabeth</t>
  </si>
  <si>
    <t>1785.03.30</t>
  </si>
  <si>
    <t>Houtermans, xxx</t>
  </si>
  <si>
    <t>van Rije, Franciscus</t>
  </si>
  <si>
    <t>1785.05.09</t>
  </si>
  <si>
    <t>Lonu, Maria Gertrudis</t>
  </si>
  <si>
    <t>van der Meulen, Mattheus</t>
  </si>
  <si>
    <t>1785.07.26</t>
  </si>
  <si>
    <t>van der Meulen, Joannes (+)</t>
  </si>
  <si>
    <t>1785.09.18</t>
  </si>
  <si>
    <t>Burdo, Anna Maria</t>
  </si>
  <si>
    <t>1785.09.21</t>
  </si>
  <si>
    <t>Mulenaers, Joanna</t>
  </si>
  <si>
    <t>1785.10.05</t>
  </si>
  <si>
    <t>Kustders, Catharina</t>
  </si>
  <si>
    <t>1785.10.09</t>
  </si>
  <si>
    <t>Wesphal, Joanna Barbara</t>
  </si>
  <si>
    <t>1785.10.16</t>
  </si>
  <si>
    <t>Wesphal, Franciscus</t>
  </si>
  <si>
    <t>1786.02.19</t>
  </si>
  <si>
    <t>juvenis; “morte improvisa extinctus”</t>
  </si>
  <si>
    <t>van Reij, Petrus</t>
  </si>
  <si>
    <t>1786.07.07</t>
  </si>
  <si>
    <t>filius infans</t>
  </si>
  <si>
    <t>Donjac, Maria Anna</t>
  </si>
  <si>
    <t>1786.03.25</t>
  </si>
  <si>
    <t>Lejeune, Nicolas</t>
  </si>
  <si>
    <t>Janssen, Maria Elisabeth</t>
  </si>
  <si>
    <t>1786.09.06</t>
  </si>
  <si>
    <t>Erckens, Josephus</t>
  </si>
  <si>
    <t>1786.11.27</t>
  </si>
  <si>
    <t>Lousberg, Michael</t>
  </si>
  <si>
    <t>1787.02.06</t>
  </si>
  <si>
    <t>Lousberg, Petronella</t>
  </si>
  <si>
    <t>1787.03.10</t>
  </si>
  <si>
    <t>Lousberg, Ludovicus</t>
  </si>
  <si>
    <t>1787.03.29</t>
  </si>
  <si>
    <t>Wesphal, Henricus</t>
  </si>
  <si>
    <t>1787.08.09</t>
  </si>
  <si>
    <t>Stevens, Gertrudis (+)</t>
  </si>
  <si>
    <t>Teunissen, Martha</t>
  </si>
  <si>
    <t>1788.02.09</t>
  </si>
  <si>
    <t>van der Broek, Laurentius</t>
  </si>
  <si>
    <t>Janssen, Stephanus</t>
  </si>
  <si>
    <t>1788.09.01</t>
  </si>
  <si>
    <t>Opregt, Nicolas</t>
  </si>
  <si>
    <t>1788.10.30</t>
  </si>
  <si>
    <t>Hoofjan, Joannes Gilliam</t>
  </si>
  <si>
    <t>1789.03.22</t>
  </si>
  <si>
    <t>“viduus oriundus ex Mottrou agrotius per aliquot dies in villa de Loë”</t>
  </si>
  <si>
    <t>1789.12.10</t>
  </si>
  <si>
    <t>1790.02.09</t>
  </si>
  <si>
    <t>Lousbergh, Maria</t>
  </si>
  <si>
    <t>Erckens, Josephus (+)</t>
  </si>
  <si>
    <t>Booren, Wilhelmus</t>
  </si>
  <si>
    <t>1790.06.16</t>
  </si>
  <si>
    <t>Kinaij, Joannes Petrus</t>
  </si>
  <si>
    <t>1790.06.15</t>
  </si>
  <si>
    <t>Kinaij, Petrus</t>
  </si>
  <si>
    <t>1790.07.xx</t>
  </si>
  <si>
    <t>Delvaux, Petrus</t>
  </si>
  <si>
    <t>Lambotte, Thomas</t>
  </si>
  <si>
    <t>1790.08.01</t>
  </si>
  <si>
    <t>Traan, Anna</t>
  </si>
  <si>
    <t>Driesens, Joannes</t>
  </si>
  <si>
    <t>1791.02.07</t>
  </si>
  <si>
    <t>Collings, Maria Joanna</t>
  </si>
  <si>
    <t>Lennerts, Catharina</t>
  </si>
  <si>
    <t>1791.03.20</t>
  </si>
  <si>
    <t>Cransvelt, Gertrudis</t>
  </si>
  <si>
    <t>1791.07.xx</t>
  </si>
  <si>
    <t>Naerdenoen, Joannes</t>
  </si>
  <si>
    <t>van Rije, Anna</t>
  </si>
  <si>
    <t>1791.09.29</t>
  </si>
  <si>
    <t>Naerdenoen, Joanna Maria</t>
  </si>
  <si>
    <t>1791.09.30</t>
  </si>
  <si>
    <t>Naerdenoen, Renerus</t>
  </si>
  <si>
    <t>Beuken, Anna Margareta</t>
  </si>
  <si>
    <t>1791.10.08</t>
  </si>
  <si>
    <t>1792.01.11</t>
  </si>
  <si>
    <t>Schoutent, Maria Barbara</t>
  </si>
  <si>
    <t>1792.01.30</t>
  </si>
  <si>
    <t>Souter, Michael (+)</t>
  </si>
  <si>
    <t>Thimister, Simon</t>
  </si>
  <si>
    <t>1792.03.13</t>
  </si>
  <si>
    <t>Thimister, Theodorus</t>
  </si>
  <si>
    <t>1792.04.09</t>
  </si>
  <si>
    <t>Cransvelt, Gertrudis (+)</t>
  </si>
  <si>
    <t>Mallieers, Renerus</t>
  </si>
  <si>
    <t>1792.06.23</t>
  </si>
  <si>
    <t>infans; gestorven tijdens bevalling (in puerperio)</t>
  </si>
  <si>
    <t>Beggas, Gertrudis</t>
  </si>
  <si>
    <t>1792.09.07</t>
  </si>
  <si>
    <t>Mulenaars, Petronilla</t>
  </si>
  <si>
    <t>1792.09.17</t>
  </si>
  <si>
    <t>Nijssen, Catharina</t>
  </si>
  <si>
    <t>1792.10.04</t>
  </si>
  <si>
    <t>Moors, Nicolas</t>
  </si>
  <si>
    <t>Fabritius, Arnoldus</t>
  </si>
  <si>
    <t>1792.11.17</t>
  </si>
  <si>
    <t>praetor</t>
  </si>
  <si>
    <t>1792.11.24</t>
  </si>
  <si>
    <t>Bloemen, Clemens</t>
  </si>
  <si>
    <t>1793.04.08</t>
  </si>
  <si>
    <t>coelebs</t>
  </si>
  <si>
    <t>Heusschen, Anna Catharina</t>
  </si>
  <si>
    <t>Brouwers, Joannes (+)</t>
  </si>
  <si>
    <t>Booren, Petrus</t>
  </si>
  <si>
    <t>1793.05.xx</t>
  </si>
  <si>
    <t>Halleux, Joannes Henricus</t>
  </si>
  <si>
    <t>1793.05.16</t>
  </si>
  <si>
    <t>“subitanea morte extinctus”</t>
  </si>
  <si>
    <t>Burdo, Anna Catarina</t>
  </si>
  <si>
    <t>1793.05.22</t>
  </si>
  <si>
    <t>Burdo, J. Wilhelmus</t>
  </si>
  <si>
    <t>Brouwers, Tilmannus Joseph</t>
  </si>
  <si>
    <t>1793.06.22</t>
  </si>
  <si>
    <t>Beggas, Anna</t>
  </si>
  <si>
    <t>1793.06.30</t>
  </si>
  <si>
    <t>Burdo, Maria</t>
  </si>
  <si>
    <t>1793.08.11</t>
  </si>
  <si>
    <t>Quodbagh, Elisabeth</t>
  </si>
  <si>
    <t>1793.09.17</t>
  </si>
  <si>
    <t>Beuken, Matteus</t>
  </si>
  <si>
    <t>Kusters, Maria Elisabeth</t>
  </si>
  <si>
    <t>1793.10.05</t>
  </si>
  <si>
    <t>Ernenst, Anna Maria</t>
  </si>
  <si>
    <t>1793.10.11</t>
  </si>
  <si>
    <t>Heusschen, Petrus</t>
  </si>
  <si>
    <t>Beuken, Joannes Josephus</t>
  </si>
  <si>
    <t>1793.11.10</t>
  </si>
  <si>
    <t>Beuken, Mattheus</t>
  </si>
  <si>
    <t>Janssen, Christianus</t>
  </si>
  <si>
    <t>puer filiolus</t>
  </si>
  <si>
    <t>1793.11.30</t>
  </si>
  <si>
    <t>1794.02.02</t>
  </si>
  <si>
    <t>Traen, Matthijs</t>
  </si>
  <si>
    <t>1794.03.03</t>
  </si>
  <si>
    <t>van der Bergh, Cornelia</t>
  </si>
  <si>
    <t>Lenners, Mattheus (+)</t>
  </si>
  <si>
    <t>Wesphal, Christina</t>
  </si>
  <si>
    <t>1794.07.17</t>
  </si>
  <si>
    <t>Wesphal, Aegidius</t>
  </si>
  <si>
    <t>Moors, Nicolaus</t>
  </si>
  <si>
    <t>1794.07.22</t>
  </si>
  <si>
    <t>Nijssen, Catharina (+)</t>
  </si>
  <si>
    <t>Janssen, Elisabeth</t>
  </si>
  <si>
    <t>1794.08.09</t>
  </si>
  <si>
    <t>Naedenoen, Renerus</t>
  </si>
  <si>
    <t>1794.08.16</t>
  </si>
  <si>
    <t>Lenners, Stephanus</t>
  </si>
  <si>
    <t>1794.08.18</t>
  </si>
  <si>
    <t>Lenners, Maria Elisabeth</t>
  </si>
  <si>
    <t>Lenners, Joanna Maria</t>
  </si>
  <si>
    <t>1794.08.26</t>
  </si>
  <si>
    <t>Halleux, Simon</t>
  </si>
  <si>
    <t>1794.09.09</t>
  </si>
  <si>
    <t>Brouwers, Henricus</t>
  </si>
  <si>
    <t>juvenus; “subitanea praeventus morte”</t>
  </si>
  <si>
    <t>Lenderst, Simon</t>
  </si>
  <si>
    <t>Graaven, Joannes</t>
  </si>
  <si>
    <t>Römer, Gertrudis</t>
  </si>
  <si>
    <t>1794.10.03</t>
  </si>
  <si>
    <t>Neven, Renerius</t>
  </si>
  <si>
    <t>van Rije, Matthijs</t>
  </si>
  <si>
    <t>Jongen, Joanna</t>
  </si>
  <si>
    <t>1794.12.11</t>
  </si>
  <si>
    <t>Karris, Antonius (+)</t>
  </si>
  <si>
    <t>1795.06.31</t>
  </si>
  <si>
    <t>adolescens</t>
  </si>
  <si>
    <t>Nederlandts, Jacob</t>
  </si>
  <si>
    <t>Quodbagh, Joseph</t>
  </si>
  <si>
    <t>1795.03.30</t>
  </si>
  <si>
    <t>“obiit prope Bungros”</t>
  </si>
  <si>
    <t>1795.06.01</t>
  </si>
  <si>
    <t>1795.06.12</t>
  </si>
  <si>
    <t>Duijsens, Josephus</t>
  </si>
  <si>
    <t>1795.06.19</t>
  </si>
  <si>
    <t>Dreesen, Bartholomeus (+)</t>
  </si>
  <si>
    <t>Beggas, Henricus</t>
  </si>
  <si>
    <t>Souter, Ida</t>
  </si>
  <si>
    <t>1795.07.03</t>
  </si>
  <si>
    <t>Duykaars, Jacob</t>
  </si>
  <si>
    <t>Delvaux, Renerus</t>
  </si>
  <si>
    <t>Nederlandts, Maria</t>
  </si>
  <si>
    <t>Nijsten, Maria</t>
  </si>
  <si>
    <t>1795.08.09</t>
  </si>
  <si>
    <t>Duijkaars, Jacob</t>
  </si>
  <si>
    <t>1795.08.15</t>
  </si>
  <si>
    <t>Souter, Ida (+)</t>
  </si>
  <si>
    <t>Demon, Catharina</t>
  </si>
  <si>
    <t>1795.08.29</t>
  </si>
  <si>
    <t>Demon, Joannes Baptista</t>
  </si>
  <si>
    <t>Lenners, Maria Agnes</t>
  </si>
  <si>
    <t>1795.08.28</t>
  </si>
  <si>
    <t>Lenners, Simon</t>
  </si>
  <si>
    <t>1795.09.08</t>
  </si>
  <si>
    <t>“obiit subitanea morte”</t>
  </si>
  <si>
    <t>Lenders, Stephanus</t>
  </si>
  <si>
    <t>1795.09.14</t>
  </si>
  <si>
    <t>1795.09.18</t>
  </si>
  <si>
    <t>Thimister, Joannes</t>
  </si>
  <si>
    <t>1795.09.26</t>
  </si>
  <si>
    <t>“baptizata in puerperio”</t>
  </si>
  <si>
    <t>Lennerts, Joannes</t>
  </si>
  <si>
    <t>1795.09.27</t>
  </si>
  <si>
    <t>“subitanée”; daarom sacramenten niet toegediend</t>
  </si>
  <si>
    <t>1795.09.25</t>
  </si>
  <si>
    <t>weduwe Stephanus Lennerst</t>
  </si>
  <si>
    <t>Moors, Joanna</t>
  </si>
  <si>
    <t>Lennerts, Simon (+)</t>
  </si>
  <si>
    <t>Halleux, Joanna</t>
  </si>
  <si>
    <t>1795.10.13</t>
  </si>
  <si>
    <t>Nederlandts, Winand</t>
  </si>
  <si>
    <t>Collings, Elisabeth</t>
  </si>
  <si>
    <t>1795.10.14</t>
  </si>
  <si>
    <t>Booren, Wilhelmus (+)</t>
  </si>
  <si>
    <t>1795.10.15</t>
  </si>
  <si>
    <t>Spronck, Laurentius</t>
  </si>
  <si>
    <t>Smeets, Anna Joseph</t>
  </si>
  <si>
    <t>1795.10.16</t>
  </si>
  <si>
    <t>Jacops, Jacob (molitor)</t>
  </si>
  <si>
    <t>1795.10.18</t>
  </si>
  <si>
    <t>Moors, Nicolas (+)</t>
  </si>
  <si>
    <t>1795.11.06</t>
  </si>
  <si>
    <t>1795.11.13</t>
  </si>
  <si>
    <t>Lennerst, Catharina (+)</t>
  </si>
  <si>
    <t>1795.12.02</t>
  </si>
  <si>
    <t>Willems, Anna</t>
  </si>
  <si>
    <t>Graaven, Laurentius</t>
  </si>
  <si>
    <t>1795.12.11</t>
  </si>
  <si>
    <t>Matthieux, Maria</t>
  </si>
  <si>
    <t>Beggas, Anna Catharina</t>
  </si>
  <si>
    <t>Quodbagh, Lambertus</t>
  </si>
  <si>
    <t>1796.01.06</t>
  </si>
  <si>
    <t>Quodbagh, Josephus</t>
  </si>
  <si>
    <t>“inventus est mortuus”</t>
  </si>
  <si>
    <t>1796.04.10</t>
  </si>
  <si>
    <t>“praetor hujus pagi a Gallis institutus”</t>
  </si>
  <si>
    <t>De Terre, Anna Maria</t>
  </si>
  <si>
    <t>Delvaux, Margareta</t>
  </si>
  <si>
    <t>1796.04.16</t>
  </si>
  <si>
    <t>Roosen, Antonius (+)</t>
  </si>
  <si>
    <t>van de Bergh, Joannes</t>
  </si>
  <si>
    <t>1796.05.18</t>
  </si>
  <si>
    <t>Graeven, Joanna</t>
  </si>
  <si>
    <t>Munik, Anna Maria</t>
  </si>
  <si>
    <t>1796.07.04</t>
  </si>
  <si>
    <t>Munik, Nicolas</t>
  </si>
  <si>
    <t>1796.06.06</t>
  </si>
  <si>
    <t>1796.09.07</t>
  </si>
  <si>
    <t>filiolus (3 dagen oud)</t>
  </si>
  <si>
    <t>Aussems, Wilhelmus</t>
  </si>
  <si>
    <t>1796.11.12</t>
  </si>
  <si>
    <t>1796.11.01</t>
  </si>
  <si>
    <t>1797.01.13</t>
  </si>
  <si>
    <t>Kluten, Agatha</t>
  </si>
  <si>
    <t>1797.03.07</t>
  </si>
  <si>
    <t>van Rije, Matthijs (+)</t>
  </si>
  <si>
    <t>1797.06.19</t>
  </si>
  <si>
    <t>1797.03.01</t>
  </si>
  <si>
    <t>Franssen, Henricus</t>
  </si>
  <si>
    <t>1799.03.13</t>
  </si>
  <si>
    <t>Franssen, Anna Catharina</t>
  </si>
  <si>
    <t>Stephens, Matthaeus</t>
  </si>
  <si>
    <t>1798.03.28</t>
  </si>
  <si>
    <t>1798.04.08</t>
  </si>
  <si>
    <t>1798.05.04</t>
  </si>
  <si>
    <t>Halvenwegh, Theodorus (scabinus = échevin)</t>
  </si>
  <si>
    <t>1798.07.xx</t>
  </si>
  <si>
    <t>“subitanée”</t>
  </si>
  <si>
    <t>Lejeune, Elisabeth</t>
  </si>
  <si>
    <t>1798.09.02</t>
  </si>
  <si>
    <t>Mullenders, Nicolas</t>
  </si>
  <si>
    <t>1798.10.16</t>
  </si>
  <si>
    <t>Westphal, Aegidius</t>
  </si>
  <si>
    <t>Janssen, Petrus</t>
  </si>
  <si>
    <t>1798.11.29</t>
  </si>
  <si>
    <t>Dobbelstein, Joannes (scabinus)</t>
  </si>
  <si>
    <t>1799.04.12</t>
  </si>
  <si>
    <t>Wijkmans, Elisabeth (2de huwelijk)</t>
  </si>
  <si>
    <t>“subitanea morte”</t>
  </si>
  <si>
    <t>Jacops, Jacobus</t>
  </si>
  <si>
    <t>1799.05.09</t>
  </si>
  <si>
    <t>1799.12.31</t>
  </si>
  <si>
    <t>1800.02.10</t>
  </si>
  <si>
    <t>Beggas, Maria</t>
  </si>
  <si>
    <t>1800.03.22</t>
  </si>
  <si>
    <t>Mullenaars, xxx (+)</t>
  </si>
  <si>
    <t>1800.08.05</t>
  </si>
  <si>
    <t>Schillings, Maria Catharina</t>
  </si>
  <si>
    <t>1800.05.12</t>
  </si>
  <si>
    <t>Levaux, xxx</t>
  </si>
  <si>
    <t>overleden in Diepenbeek</t>
  </si>
  <si>
    <t>Mullenders, Joannes Wilhelmus</t>
  </si>
  <si>
    <t>1800.10.01</t>
  </si>
  <si>
    <t>filiolus (8 dagen oud)</t>
  </si>
  <si>
    <t>1800.12.06</t>
  </si>
  <si>
    <t>Moors, Matthijs</t>
  </si>
  <si>
    <t>Mullenders, Petrus</t>
  </si>
  <si>
    <t>1756.07.19</t>
  </si>
  <si>
    <t>Teuven</t>
  </si>
  <si>
    <t>Hagelstein, Maria</t>
  </si>
  <si>
    <t>1756.19.07</t>
  </si>
  <si>
    <t>Teuven; weduwe</t>
  </si>
  <si>
    <t>Dirckx, Elisabetha</t>
  </si>
  <si>
    <t>1756.10.26</t>
  </si>
  <si>
    <t>Remersdaal</t>
  </si>
  <si>
    <t>Mako, Anna Maria</t>
  </si>
  <si>
    <t>1756.10.15</t>
  </si>
  <si>
    <t>Jansen, Joanna</t>
  </si>
  <si>
    <t>1757.01.14</t>
  </si>
  <si>
    <t>Remersdaal; “orphana et illegettima”</t>
  </si>
  <si>
    <t>Warrimont, Matheus</t>
  </si>
  <si>
    <t>1757.03.10</t>
  </si>
  <si>
    <t>Lamberts, Maria</t>
  </si>
  <si>
    <t>1757.03.16</t>
  </si>
  <si>
    <t>Remersdaal; weduwe</t>
  </si>
  <si>
    <t>Hautermans, Gerardus</t>
  </si>
  <si>
    <t>1757.04.22</t>
  </si>
  <si>
    <t>Kevers, Maria</t>
  </si>
  <si>
    <t>1757.04.24</t>
  </si>
  <si>
    <t>Sinnich; weduwe</t>
  </si>
  <si>
    <t>Kusters, Joanna</t>
  </si>
  <si>
    <t>1757.05.25</t>
  </si>
  <si>
    <t>Sinnich</t>
  </si>
  <si>
    <t>Voos, Helena</t>
  </si>
  <si>
    <t>1757.06.16</t>
  </si>
  <si>
    <t>Voos, Ludovicus</t>
  </si>
  <si>
    <t>Wintgens, Leonardus</t>
  </si>
  <si>
    <t>1757.10.22</t>
  </si>
  <si>
    <t>Bauens, Beatrix</t>
  </si>
  <si>
    <t>Nurop; “illegettima”</t>
  </si>
  <si>
    <t>Cullents, Theodorus</t>
  </si>
  <si>
    <t>1757.10.28</t>
  </si>
  <si>
    <t>Remersdaal; “villicus ex Henenbauw”</t>
  </si>
  <si>
    <t>Ourij, Antonius</t>
  </si>
  <si>
    <t>1757.11.08</t>
  </si>
  <si>
    <t>Remersdaal; “matricularius"</t>
  </si>
  <si>
    <t>Gerckens, Catharina</t>
  </si>
  <si>
    <t>1757.11.16</t>
  </si>
  <si>
    <t>Tylen, Hubertus</t>
  </si>
  <si>
    <t>Magermans, Bernardus</t>
  </si>
  <si>
    <t>1757.11.25</t>
  </si>
  <si>
    <t>Warrimont, Gerardus</t>
  </si>
  <si>
    <t>Remersdaal (Reursberg)</t>
  </si>
  <si>
    <t>Haleux, Agnes</t>
  </si>
  <si>
    <t>1757.11.28</t>
  </si>
  <si>
    <t>Bauens, Leonardus</t>
  </si>
  <si>
    <t>1757.12.03</t>
  </si>
  <si>
    <t>Lousberg, Maria Catharina</t>
  </si>
  <si>
    <t>1757.12.26</t>
  </si>
  <si>
    <t>Beusdael</t>
  </si>
  <si>
    <t>Rumpen, Maria</t>
  </si>
  <si>
    <t>1758.01.29</t>
  </si>
  <si>
    <t>Meurs, Petrus</t>
  </si>
  <si>
    <t>Schonbrot, Joanna Barbara</t>
  </si>
  <si>
    <t>1758.02.03</t>
  </si>
  <si>
    <t>Nurop</t>
  </si>
  <si>
    <t>Rohmoth, Joanna</t>
  </si>
  <si>
    <t>1758.02.04</t>
  </si>
  <si>
    <t>Kremers, Matthias</t>
  </si>
  <si>
    <t>1758.02.16</t>
  </si>
  <si>
    <t>Haus, Christina</t>
  </si>
  <si>
    <t>1758.03.04</t>
  </si>
  <si>
    <t>Toule(?), Joannes</t>
  </si>
  <si>
    <t>Brauers, Nicolaus</t>
  </si>
  <si>
    <t>1758.03.08</t>
  </si>
  <si>
    <t>Wijnants, Gerardus</t>
  </si>
  <si>
    <t>1758.04.16</t>
  </si>
  <si>
    <t>Cumpen, Elisabetha</t>
  </si>
  <si>
    <t>1758.04.28</t>
  </si>
  <si>
    <t>Soenckdelius, Werner</t>
  </si>
  <si>
    <t>1758.06.01</t>
  </si>
  <si>
    <t>Sinnich; “extraneus”</t>
  </si>
  <si>
    <t>Ortmans, Maria Agnes</t>
  </si>
  <si>
    <t>1758.06.13</t>
  </si>
  <si>
    <t>Timmermans, Joannes</t>
  </si>
  <si>
    <t>Obert, Joannes</t>
  </si>
  <si>
    <t>1758.07.04</t>
  </si>
  <si>
    <t>Beusdael; met toestemming van pastoor begraven in Sippenaken</t>
  </si>
  <si>
    <t>a Campo, Barbara</t>
  </si>
  <si>
    <t>1758.07.26</t>
  </si>
  <si>
    <t>Lahaije, simon</t>
  </si>
  <si>
    <t>1758.08.06</t>
  </si>
  <si>
    <t>Baltus, Petrus</t>
  </si>
  <si>
    <t>1758.08.02</t>
  </si>
  <si>
    <t>Creutgen, Maria</t>
  </si>
  <si>
    <t>1758.08.28</t>
  </si>
  <si>
    <t>Baur, Clemens</t>
  </si>
  <si>
    <t>1758.09.16</t>
  </si>
  <si>
    <t>Smetz, Arnoldus</t>
  </si>
  <si>
    <t>Lausberg, Joannes</t>
  </si>
  <si>
    <t>1758.09.20</t>
  </si>
  <si>
    <t>Lentzen, Cornelia</t>
  </si>
  <si>
    <t>1758.09.25</t>
  </si>
  <si>
    <t>van der Meulen, Jacob</t>
  </si>
  <si>
    <t>Rijchals, Joannes</t>
  </si>
  <si>
    <t>1758.09.28</t>
  </si>
  <si>
    <t>1758.10.27</t>
  </si>
  <si>
    <t>Rouwet, Hubertus</t>
  </si>
  <si>
    <t>Heijdemans, Anna Maria</t>
  </si>
  <si>
    <t>1758.11.26</t>
  </si>
  <si>
    <t>1758.11.29</t>
  </si>
  <si>
    <t>Hennens, Joannes Wilhelmus</t>
  </si>
  <si>
    <t>1758.12.02</t>
  </si>
  <si>
    <t>Connen, Wilhelmus</t>
  </si>
  <si>
    <t>1758.12.04</t>
  </si>
  <si>
    <t>Kurvers, Franciscus</t>
  </si>
  <si>
    <t>1758.12.29</t>
  </si>
  <si>
    <t>Rouwet, Helena</t>
  </si>
  <si>
    <t>1759.03.02</t>
  </si>
  <si>
    <t>Sinnich; “filia innocens et multis ?etro annis”</t>
  </si>
  <si>
    <t>Wertz, Anna</t>
  </si>
  <si>
    <t>1759.06.26</t>
  </si>
  <si>
    <t>Born, Agnes</t>
  </si>
  <si>
    <t>1759.06.29</t>
  </si>
  <si>
    <t>Lausberg, Agnes (filia illegitima)</t>
  </si>
  <si>
    <t>Smetz, Franciscus</t>
  </si>
  <si>
    <t>1759.07.03</t>
  </si>
  <si>
    <t>Geurden, Joannes</t>
  </si>
  <si>
    <t>1759.07.18</t>
  </si>
  <si>
    <t>Custers, Mathias</t>
  </si>
  <si>
    <t>1759.08.13</t>
  </si>
  <si>
    <t>Tijllen, Maria Catharina</t>
  </si>
  <si>
    <t>1759.08.23</t>
  </si>
  <si>
    <t>Gerckens, Anna Catharina</t>
  </si>
  <si>
    <t>1759.10.07</t>
  </si>
  <si>
    <t>Wertz, Joannes Hubertus</t>
  </si>
  <si>
    <t>1759.11.20</t>
  </si>
  <si>
    <t>Remersdaal (Rorsberg)</t>
  </si>
  <si>
    <t>Moers, Christianus</t>
  </si>
  <si>
    <t>1759.11.27</t>
  </si>
  <si>
    <t>Lausberg, Maria</t>
  </si>
  <si>
    <t>1759.12.07</t>
  </si>
  <si>
    <t>Notteborn, Maria</t>
  </si>
  <si>
    <t>1759.12.18</t>
  </si>
  <si>
    <t>Nurop; “coelebs"</t>
  </si>
  <si>
    <t>Gillé, Maria</t>
  </si>
  <si>
    <t>1760.01.04</t>
  </si>
  <si>
    <t>Cortis, Maßinge</t>
  </si>
  <si>
    <t>1760.01.18</t>
  </si>
  <si>
    <t>Heckman, Joannes</t>
  </si>
  <si>
    <t>Dobelstein, Helena</t>
  </si>
  <si>
    <t>Tijlen, Anna Maria</t>
  </si>
  <si>
    <t>1760.01.22</t>
  </si>
  <si>
    <t>a Campo, Nicolaus</t>
  </si>
  <si>
    <t>1760.02.23</t>
  </si>
  <si>
    <t>Remersdaal (ObSinnich)</t>
  </si>
  <si>
    <t>Hagel, Joanna Elisabetha</t>
  </si>
  <si>
    <t>1760.03.13</t>
  </si>
  <si>
    <t>Cleuten, Nicolaus</t>
  </si>
  <si>
    <t>1760.03.30</t>
  </si>
  <si>
    <t>Tijllen, Wilhelmus</t>
  </si>
  <si>
    <t>1760.03.31</t>
  </si>
  <si>
    <t>Cortijs, Catharina</t>
  </si>
  <si>
    <t>1760.04.08</t>
  </si>
  <si>
    <t>Coenen, Maria</t>
  </si>
  <si>
    <t>1760.04.15</t>
  </si>
  <si>
    <t>Kurvers, Joannes</t>
  </si>
  <si>
    <t>Cutgens, Maria Catharina</t>
  </si>
  <si>
    <t>1760.04.21</t>
  </si>
  <si>
    <t>Teuven (Bonraet)</t>
  </si>
  <si>
    <t>Smetz, Gertrudis</t>
  </si>
  <si>
    <t>1760.04.24</t>
  </si>
  <si>
    <t>Vilvorden, Dominicus</t>
  </si>
  <si>
    <t>Beringe, Joannes Henricus</t>
  </si>
  <si>
    <t>1760.05.08</t>
  </si>
  <si>
    <t>Remersdaal (Mabroek)</t>
  </si>
  <si>
    <t>Goor, Anna Francisca</t>
  </si>
  <si>
    <t>1760.05.24</t>
  </si>
  <si>
    <t>Hickelmans, Catharina</t>
  </si>
  <si>
    <t>Lahaye, Joannes Hubertus</t>
  </si>
  <si>
    <t>1760.07.20</t>
  </si>
  <si>
    <t>1760.07.10</t>
  </si>
  <si>
    <t>Mullender, Joannes</t>
  </si>
  <si>
    <t>Heijdemans, Catharina</t>
  </si>
  <si>
    <t>Sinnich; geboren na 4 maanden zwangerschap, gedoopt door chirurgijn Charlier</t>
  </si>
  <si>
    <t>Cullarts, Andreas</t>
  </si>
  <si>
    <t>Simongs, Anna</t>
  </si>
  <si>
    <t>1760.08.08</t>
  </si>
  <si>
    <t>Remersdaal (Hagelstein); “coelebs”</t>
  </si>
  <si>
    <t>Hesselle, Leonardus</t>
  </si>
  <si>
    <t>1760.09.14</t>
  </si>
  <si>
    <t>Hessel, Caspar</t>
  </si>
  <si>
    <t>Jusnat, Elisabetha</t>
  </si>
  <si>
    <t>Nurop; gekwetst en halfdood gevonden in een weiland in Sinnich</t>
  </si>
  <si>
    <t>Smetz, Hubertus</t>
  </si>
  <si>
    <t>1760.09.19</t>
  </si>
  <si>
    <t>Cratsborn, Henricus</t>
  </si>
  <si>
    <t>1760.09.29</t>
  </si>
  <si>
    <t>1760.10.18</t>
  </si>
  <si>
    <t>Heijdemans, Otto</t>
  </si>
  <si>
    <t>1760.10.24</t>
  </si>
  <si>
    <t>Panckart, Maria</t>
  </si>
  <si>
    <t>1760.12.07</t>
  </si>
  <si>
    <t>Brand, Joannes</t>
  </si>
  <si>
    <t>Teuven; “ex Sepalter”</t>
  </si>
  <si>
    <t>Bauens, Maria</t>
  </si>
  <si>
    <t>1760.12.17</t>
  </si>
  <si>
    <t>(onleesbaar)</t>
  </si>
  <si>
    <t>Remersdaal; “filia illegitima)</t>
  </si>
  <si>
    <t>Claus, Maria</t>
  </si>
  <si>
    <t>1761.01.25</t>
  </si>
  <si>
    <t>Collette, Nicolaus</t>
  </si>
  <si>
    <t>Ourij, Joannes</t>
  </si>
  <si>
    <t>Remersdaal; “coelebs"</t>
  </si>
  <si>
    <t>Otten, Nicolaus</t>
  </si>
  <si>
    <t>1761.03.04</t>
  </si>
  <si>
    <t>van Rije, Joanna Catharina</t>
  </si>
  <si>
    <t>1761.03.28</t>
  </si>
  <si>
    <t>de la Haije, N.</t>
  </si>
  <si>
    <t>Simongs, Joanna</t>
  </si>
  <si>
    <t>1761.03.30</t>
  </si>
  <si>
    <t>Remersdaal (Hagelstein)</t>
  </si>
  <si>
    <t>Solus, Winandus</t>
  </si>
  <si>
    <t>1761.04.10</t>
  </si>
  <si>
    <t>Notteborn, Petrus</t>
  </si>
  <si>
    <t>1761.04.11</t>
  </si>
  <si>
    <t>Frijns, Joanna</t>
  </si>
  <si>
    <t>Begasse, Elisabetha</t>
  </si>
  <si>
    <t>1761.04.19</t>
  </si>
  <si>
    <t>Snoek, Christianus</t>
  </si>
  <si>
    <t>Remersdaal; dood in bed aangetroffen</t>
  </si>
  <si>
    <t>Pontus, Gertrudis</t>
  </si>
  <si>
    <t>1761.04.30</t>
  </si>
  <si>
    <t>Ourij, Joannes Theodorus</t>
  </si>
  <si>
    <t>Souder, Winandus</t>
  </si>
  <si>
    <t>1761.06.03</t>
  </si>
  <si>
    <t>Mychils, Joannes Henricus</t>
  </si>
  <si>
    <t>1761.06.09</t>
  </si>
  <si>
    <t>Scholteis, Gertrudis</t>
  </si>
  <si>
    <t>1761.06.25</t>
  </si>
  <si>
    <t>Nurop; “coelebs”</t>
  </si>
  <si>
    <t>Hinckelmans, Gertrudis</t>
  </si>
  <si>
    <t>1761.07.18</t>
  </si>
  <si>
    <t>Sinnich; “illegitima"</t>
  </si>
  <si>
    <t>1761.08.20</t>
  </si>
  <si>
    <t>Bering, Joannes Renerus</t>
  </si>
  <si>
    <t>1761.10.20</t>
  </si>
  <si>
    <t>Dijricks, Catharina</t>
  </si>
  <si>
    <t>Remersdaal; gestorven tijdens bevalling</t>
  </si>
  <si>
    <t>van Ast, Joanna</t>
  </si>
  <si>
    <t>1761.10.23</t>
  </si>
  <si>
    <t>Mattonée, Gertrudis</t>
  </si>
  <si>
    <t>1761.11.05</t>
  </si>
  <si>
    <t>Bartholomé, Petrus</t>
  </si>
  <si>
    <t>Remersdaal (Hagelstein); begraven in Aubel</t>
  </si>
  <si>
    <t>passante?</t>
  </si>
  <si>
    <t>1761.12.25</t>
  </si>
  <si>
    <t>Hinckelmans, Theodorus</t>
  </si>
  <si>
    <t>1761.12.28</t>
  </si>
  <si>
    <t>Rumpen, Joanna</t>
  </si>
  <si>
    <t>1762.01.01</t>
  </si>
  <si>
    <t>Heckman, Steph. (+)</t>
  </si>
  <si>
    <t>de Trève, Loretha</t>
  </si>
  <si>
    <t>1762.02.21</t>
  </si>
  <si>
    <t>Dobelstein, Wilhelmus</t>
  </si>
  <si>
    <t>1762.02.24</t>
  </si>
  <si>
    <t>Remersdaal; uit Baelen</t>
  </si>
  <si>
    <t>Weickmans, Gertrudis</t>
  </si>
  <si>
    <t>1762.02.27</t>
  </si>
  <si>
    <t>Raumans, Maria</t>
  </si>
  <si>
    <t>1762.03.16</t>
  </si>
  <si>
    <t>Heijdemans, [Morus?] (+)</t>
  </si>
  <si>
    <t>Nols, Joannes</t>
  </si>
  <si>
    <t>1762.03.19</t>
  </si>
  <si>
    <t>Remersdaal; weduwnaar</t>
  </si>
  <si>
    <t>Haenen, Wilhelmus</t>
  </si>
  <si>
    <t>1762.03.21</t>
  </si>
  <si>
    <t>Teuven, “filius illegittimus”</t>
  </si>
  <si>
    <t>Heeckman, Stephanus</t>
  </si>
  <si>
    <t>1762.03.26</t>
  </si>
  <si>
    <t>1762.04.22</t>
  </si>
  <si>
    <t>Blome, Maria Anna</t>
  </si>
  <si>
    <t>1762.04.27</t>
  </si>
  <si>
    <t>Henckelmans, Wilhelmus</t>
  </si>
  <si>
    <t>1762.08.12</t>
  </si>
  <si>
    <t>?, Maria</t>
  </si>
  <si>
    <t>Ourij, Wilhelmus</t>
  </si>
  <si>
    <t>1762.09.08</t>
  </si>
  <si>
    <t>Remersdaal; gedoopt door vroedvrouw</t>
  </si>
  <si>
    <t>Heijdemans, Magdalena</t>
  </si>
  <si>
    <t>1762.10.09</t>
  </si>
  <si>
    <t>14?</t>
  </si>
  <si>
    <t>Frijns, Barbara</t>
  </si>
  <si>
    <t>1762.10.08</t>
  </si>
  <si>
    <t>Mullender, Gertrudis</t>
  </si>
  <si>
    <t>Tousaint, Joannes</t>
  </si>
  <si>
    <t>1762.10.10</t>
  </si>
  <si>
    <t>Remersdaal; “philosophus"</t>
  </si>
  <si>
    <t>Lanckoor, Anna Catharina</t>
  </si>
  <si>
    <t>1762.11.02</t>
  </si>
  <si>
    <t>Diricks, Joannes</t>
  </si>
  <si>
    <t>Custers, Maria Joanna</t>
  </si>
  <si>
    <t>1762.11.03</t>
  </si>
  <si>
    <t>de Anascet, Carolina</t>
  </si>
  <si>
    <t>Sinnich; kloosterzuster</t>
  </si>
  <si>
    <t>Dorteu, Barbara</t>
  </si>
  <si>
    <t>1762.11.21</t>
  </si>
  <si>
    <t>Rouwet, Joannes (+)</t>
  </si>
  <si>
    <t>Teuven; overleden in Wetten</t>
  </si>
  <si>
    <t>Gillet, ?</t>
  </si>
  <si>
    <t>Heckman, Margaretha</t>
  </si>
  <si>
    <t>1762.12.02</t>
  </si>
  <si>
    <t>Bonten, Maria</t>
  </si>
  <si>
    <t>1762.12.09</t>
  </si>
  <si>
    <t>Frijns, Catharina</t>
  </si>
  <si>
    <t>1762.12.25</t>
  </si>
  <si>
    <t>Rademecker, Joanna Maria</t>
  </si>
  <si>
    <t>Ahn, Maria</t>
  </si>
  <si>
    <t>1763.01.14</t>
  </si>
  <si>
    <t>Konings, Joannes</t>
  </si>
  <si>
    <t>Heckman, Joanna Elisabeth</t>
  </si>
  <si>
    <t>1763.01.16</t>
  </si>
  <si>
    <t>Remersdaal (Rursberg)</t>
  </si>
  <si>
    <t>Duckerts, Winandus</t>
  </si>
  <si>
    <t>1763.02.09</t>
  </si>
  <si>
    <t>Heuschen, Leonardus</t>
  </si>
  <si>
    <t>1763.02.22</t>
  </si>
  <si>
    <t>Gillis, Anna Gertrudis</t>
  </si>
  <si>
    <t>1763.02.25</t>
  </si>
  <si>
    <t>Heischen, Wilhelmus</t>
  </si>
  <si>
    <t>1763.03.06</t>
  </si>
  <si>
    <t>Stephens, Barbara</t>
  </si>
  <si>
    <t>Geulen, Josephus</t>
  </si>
  <si>
    <t>1763.03.08</t>
  </si>
  <si>
    <t>Heunders, Josephus</t>
  </si>
  <si>
    <t>1763.03.11</t>
  </si>
  <si>
    <t>Pennings, Agnes</t>
  </si>
  <si>
    <t>1763.03.19</t>
  </si>
  <si>
    <t>Remersdaal (Hagelstein); weduwe</t>
  </si>
  <si>
    <t>Lecloux, Christianus</t>
  </si>
  <si>
    <t>1763.03.25</t>
  </si>
  <si>
    <t>Vaessen, Jacobus</t>
  </si>
  <si>
    <t>Stephens, Nicolaus</t>
  </si>
  <si>
    <t>Custers, Maria Barbara</t>
  </si>
  <si>
    <t>1763.03.26</t>
  </si>
  <si>
    <t>Smetz, Anna Maria</t>
  </si>
  <si>
    <t>1763.03.28</t>
  </si>
  <si>
    <t>Peters, Petrus</t>
  </si>
  <si>
    <t>Vilvord, Dominicus</t>
  </si>
  <si>
    <t>1763.03.29</t>
  </si>
  <si>
    <t>Smetz, Gertrudis (+)</t>
  </si>
  <si>
    <t>Rouwet, Maria Ida</t>
  </si>
  <si>
    <t>1763.04.02</t>
  </si>
  <si>
    <t>Charneux, Maria Theresia</t>
  </si>
  <si>
    <t>Bauens, ?</t>
  </si>
  <si>
    <t>Cleuten, Wilhelmus</t>
  </si>
  <si>
    <t>Teuven; “coelebs"</t>
  </si>
  <si>
    <t>Rocko, ?</t>
  </si>
  <si>
    <t>1763.04.03</t>
  </si>
  <si>
    <t>Winants, Barbara</t>
  </si>
  <si>
    <t>1763.04.07</t>
  </si>
  <si>
    <t>Frijns, J. (+)</t>
  </si>
  <si>
    <t>1763.04.09</t>
  </si>
  <si>
    <t>Polus, Joanna Elisabeth</t>
  </si>
  <si>
    <t>Mychils, Christianus</t>
  </si>
  <si>
    <t>1763.04.14</t>
  </si>
  <si>
    <t>Frijns, Michael</t>
  </si>
  <si>
    <t>1763.04.17</t>
  </si>
  <si>
    <t>Frijns, Wilhelmus</t>
  </si>
  <si>
    <t>1763.04.18</t>
  </si>
  <si>
    <t>1763.04.28</t>
  </si>
  <si>
    <t>Merx, Elisabetha</t>
  </si>
  <si>
    <t>1763.04.24</t>
  </si>
  <si>
    <t>1763.05.04</t>
  </si>
  <si>
    <t>Heuschen, Dionysius</t>
  </si>
  <si>
    <t>1763.05.05</t>
  </si>
  <si>
    <t>Gillé, Joanna</t>
  </si>
  <si>
    <t>1763.05.07</t>
  </si>
  <si>
    <t>Hultenen, Anna</t>
  </si>
  <si>
    <t>1763.05.12</t>
  </si>
  <si>
    <t>Lausberg, Joannes (+)</t>
  </si>
  <si>
    <t>1763.05.26</t>
  </si>
  <si>
    <t>Wijnants, Wilhelm</t>
  </si>
  <si>
    <t>van Louwe, Jacobus</t>
  </si>
  <si>
    <t>1763.05.18</t>
  </si>
  <si>
    <t>Magus, Petrus</t>
  </si>
  <si>
    <t>1763.05.29</t>
  </si>
  <si>
    <t>Remersdaal; “innocens et simplex”, “inventus mortuus” in Homburg</t>
  </si>
  <si>
    <t>Tijlen, Petrus</t>
  </si>
  <si>
    <t>1763.05.30</t>
  </si>
  <si>
    <t>Smetz, Joannes</t>
  </si>
  <si>
    <t>1763.06.05</t>
  </si>
  <si>
    <t>Polus, Maria Elisabetha</t>
  </si>
  <si>
    <t>1763.06.16</t>
  </si>
  <si>
    <t>Ramen, [Mathias?]</t>
  </si>
  <si>
    <t>Smetz, Ida</t>
  </si>
  <si>
    <t>Bauens, Bernardus</t>
  </si>
  <si>
    <t>Nols, Gertrudis</t>
  </si>
  <si>
    <t>1763.07.20</t>
  </si>
  <si>
    <t>de Trips, Anna Carolina</t>
  </si>
  <si>
    <t>1763.07.23</t>
  </si>
  <si>
    <t>Sinnich; priores van het klooster</t>
  </si>
  <si>
    <t>Nols, Michael</t>
  </si>
  <si>
    <t>1763.07.26</t>
  </si>
  <si>
    <t>Begasse, ?</t>
  </si>
  <si>
    <t>1763.09.27</t>
  </si>
  <si>
    <t>Heuschen, Joanna</t>
  </si>
  <si>
    <t>1763.11.20</t>
  </si>
  <si>
    <t>Magus, Michael</t>
  </si>
  <si>
    <t>Beukens, Petrus</t>
  </si>
  <si>
    <t>1763.11.29</t>
  </si>
  <si>
    <t>Lausberg, [Agnes?]</t>
  </si>
  <si>
    <t>Schens, ?</t>
  </si>
  <si>
    <t>1763.11.30</t>
  </si>
  <si>
    <t>Everts, Paennis</t>
  </si>
  <si>
    <t>1763.12.12</t>
  </si>
  <si>
    <t>Heckman, Anna Catharina</t>
  </si>
  <si>
    <t>1763.12.22</t>
  </si>
  <si>
    <t>Bonten, Maria Ida</t>
  </si>
  <si>
    <t>1763.12.26</t>
  </si>
  <si>
    <t>Gillé, Petronella</t>
  </si>
  <si>
    <t>1763.12.28</t>
  </si>
  <si>
    <t>Wertz, Gerardus</t>
  </si>
  <si>
    <t>1764.01.06</t>
  </si>
  <si>
    <t>?, Maria Catharina</t>
  </si>
  <si>
    <t>Coelen, Matthijs</t>
  </si>
  <si>
    <t>1764.01.10</t>
  </si>
  <si>
    <t>van de Berg, Maria</t>
  </si>
  <si>
    <t>Remersdaal (Rorsberg); villicus</t>
  </si>
  <si>
    <t>1764.01.17</t>
  </si>
  <si>
    <t>Smetz, Joannes Henricus</t>
  </si>
  <si>
    <t>1764.02.02</t>
  </si>
  <si>
    <t>Custers, Barbara</t>
  </si>
  <si>
    <t>1764.02.10</t>
  </si>
  <si>
    <t>Kremer, Joannes Renerus</t>
  </si>
  <si>
    <t>1764.02.11</t>
  </si>
  <si>
    <t>Remersdaal (Middelhoff)</t>
  </si>
  <si>
    <t>Dyricks, Joannes Petrus</t>
  </si>
  <si>
    <t>1764.02.26</t>
  </si>
  <si>
    <t>Heuschen, Nicolaus</t>
  </si>
  <si>
    <t>1764.03.13</t>
  </si>
  <si>
    <t>Lennerts, Pachasius</t>
  </si>
  <si>
    <t>1764.03.14</t>
  </si>
  <si>
    <t>Everts, Maria</t>
  </si>
  <si>
    <t>Gillé, Thomas</t>
  </si>
  <si>
    <t>1764.04.22</t>
  </si>
  <si>
    <t>1764.04.25</t>
  </si>
  <si>
    <t>Frijns, Mattheus</t>
  </si>
  <si>
    <t>1764.05.01</t>
  </si>
  <si>
    <t>1764.05.26</t>
  </si>
  <si>
    <t>Custers, Franciscus</t>
  </si>
  <si>
    <t>1764.06.09</t>
  </si>
  <si>
    <t>Begasse, Dionysius</t>
  </si>
  <si>
    <t>Hinckelmans, Maria</t>
  </si>
  <si>
    <t>1764.06.16</t>
  </si>
  <si>
    <t>1764.06.19</t>
  </si>
  <si>
    <t>Remersdaal (Roersberg); “coelebs”</t>
  </si>
  <si>
    <t>Knops, Maria</t>
  </si>
  <si>
    <t>1764.07.01</t>
  </si>
  <si>
    <t>Baltus, Franciscus</t>
  </si>
  <si>
    <t>1764.07.26</t>
  </si>
  <si>
    <t>Germein, Helena</t>
  </si>
  <si>
    <t>1764.09.20</t>
  </si>
  <si>
    <t>Teuven; afkomstig uit Maastricht Sint-Pieter</t>
  </si>
  <si>
    <t>Malter, Matteus</t>
  </si>
  <si>
    <t>1764.10.18</t>
  </si>
  <si>
    <t>Remersdaal; ’s nachts op terugweg uit Aubel gestorven</t>
  </si>
  <si>
    <t>Blome, Maria Josepha</t>
  </si>
  <si>
    <t>Baur, Joannes</t>
  </si>
  <si>
    <t>1764.10.31</t>
  </si>
  <si>
    <t>Milis, Elisabetha</t>
  </si>
  <si>
    <t>1764.11.14</t>
  </si>
  <si>
    <t>Cleuten, Laurentius</t>
  </si>
  <si>
    <t>1764.11.25</t>
  </si>
  <si>
    <t>Geunens, Maria Catharina</t>
  </si>
  <si>
    <t>1764.11.26</t>
  </si>
  <si>
    <t>Rumpen, Adrianus</t>
  </si>
  <si>
    <t>1764.12.02</t>
  </si>
  <si>
    <t>Bertrame, Gertrudis</t>
  </si>
  <si>
    <t>1764.12.06</t>
  </si>
  <si>
    <t>1764.12.07</t>
  </si>
  <si>
    <t>Heunders, Joannes Gerardus</t>
  </si>
  <si>
    <t>1764.12.15</t>
  </si>
  <si>
    <t>Dobbelstein, Helena</t>
  </si>
  <si>
    <t>1764.12.24</t>
  </si>
  <si>
    <t>1765.01.08</t>
  </si>
  <si>
    <t>van der Heyden, Christianus</t>
  </si>
  <si>
    <t>Schonbrodt, Thomas</t>
  </si>
  <si>
    <t>1765.01.17</t>
  </si>
  <si>
    <t>Cloet, Anna Margaretha</t>
  </si>
  <si>
    <t>1765.02.04</t>
  </si>
  <si>
    <t>1765.03.02</t>
  </si>
  <si>
    <t>van Ast, Joannes Petrus</t>
  </si>
  <si>
    <t>1765.03.07</t>
  </si>
  <si>
    <t>Pontus, Theodorus</t>
  </si>
  <si>
    <t>1765.04.30</t>
  </si>
  <si>
    <t>Remersdaal; afkomstig uit Baelen</t>
  </si>
  <si>
    <t>Frijns, Joannes</t>
  </si>
  <si>
    <t>1765.04.02</t>
  </si>
  <si>
    <t>1765.05.31</t>
  </si>
  <si>
    <t>Custers, Ida</t>
  </si>
  <si>
    <t>1765.07.16</t>
  </si>
  <si>
    <t>Bonten, Petrus</t>
  </si>
  <si>
    <t>Gerkens, Joannes Gerardus</t>
  </si>
  <si>
    <t>1765.10.19</t>
  </si>
  <si>
    <t>Hansen, Henricus</t>
  </si>
  <si>
    <t>1765.11.10</t>
  </si>
  <si>
    <t>Remersdaal; weduwnaar; afkomstig uit Mechelen</t>
  </si>
  <si>
    <t>Reul, Anna Elisabetha</t>
  </si>
  <si>
    <t>1765.11.15</t>
  </si>
  <si>
    <t>Stolman, Joannes</t>
  </si>
  <si>
    <t>1765.12.23</t>
  </si>
  <si>
    <t>Sinnich; pastoor van het klooster</t>
  </si>
  <si>
    <t>Leurs, Anna Catharina</t>
  </si>
  <si>
    <t>1765.12.29</t>
  </si>
  <si>
    <t>Mullenders, Mattheus</t>
  </si>
  <si>
    <t>Bonten, Josephus</t>
  </si>
  <si>
    <t>1766.02.02</t>
  </si>
  <si>
    <t>Schonbrodt, Theobaldus</t>
  </si>
  <si>
    <t>Massiet, Maria</t>
  </si>
  <si>
    <t>1766.02.04</t>
  </si>
  <si>
    <t>Reners, Henricus</t>
  </si>
  <si>
    <t>1766.04.28</t>
  </si>
  <si>
    <t>Hinckelmans, Ida</t>
  </si>
  <si>
    <t>1766.06.23</t>
  </si>
  <si>
    <t>Hinckelmans, Wilhelmus</t>
  </si>
  <si>
    <t>Kremer, Barbara</t>
  </si>
  <si>
    <t>1766.08.05</t>
  </si>
  <si>
    <t>Schnoek, Henricus</t>
  </si>
  <si>
    <t>1766.09.11</t>
  </si>
  <si>
    <t>Feurenschab, Isabella</t>
  </si>
  <si>
    <t>1766.09.19</t>
  </si>
  <si>
    <t>Cloot, Joannes (+)</t>
  </si>
  <si>
    <t>Bouwens, Catharina</t>
  </si>
  <si>
    <t>1766.09.22</t>
  </si>
  <si>
    <t>Kremer, Joannes</t>
  </si>
  <si>
    <t>Beusens, Maria</t>
  </si>
  <si>
    <t>1766.09.24</t>
  </si>
  <si>
    <t>Heuschen, N.</t>
  </si>
  <si>
    <t>Kremers, Catharina</t>
  </si>
  <si>
    <t>Lecloux, Maria Anna</t>
  </si>
  <si>
    <t>1766.10.14</t>
  </si>
  <si>
    <t>Meesen, Catharina</t>
  </si>
  <si>
    <t>1766.10.21</t>
  </si>
  <si>
    <t>Cloot, Wilhelmus</t>
  </si>
  <si>
    <t>1766.10.22</t>
  </si>
  <si>
    <t>Werixas, Catharina</t>
  </si>
  <si>
    <t>1766.10.24</t>
  </si>
  <si>
    <t>Schnoek, Christianus</t>
  </si>
  <si>
    <t>a Campo, Franciscus</t>
  </si>
  <si>
    <t>1766.10.28</t>
  </si>
  <si>
    <t>Remersdaal; in de buurt van het klooster van Sinnich vermoord met musketgeweer (sclopetus)</t>
  </si>
  <si>
    <t>Franck, Ida</t>
  </si>
  <si>
    <t>1766.11.07</t>
  </si>
  <si>
    <t>Lecloux, Franciscus</t>
  </si>
  <si>
    <t>Mechijls, Maria</t>
  </si>
  <si>
    <t>1766.11.11</t>
  </si>
  <si>
    <t>1766.11.12</t>
  </si>
  <si>
    <t>Stassen, Maria</t>
  </si>
  <si>
    <t>1766.11.14</t>
  </si>
  <si>
    <t>a Campo, Marten</t>
  </si>
  <si>
    <t>Ourij, Josephus</t>
  </si>
  <si>
    <t>1766.11.15</t>
  </si>
  <si>
    <t>Gierckens, Catharina</t>
  </si>
  <si>
    <t>1766.11.16</t>
  </si>
  <si>
    <t>Schmetz, Wilhelmus</t>
  </si>
  <si>
    <t>1766.11.22</t>
  </si>
  <si>
    <t>Ouri, Wilhelmus</t>
  </si>
  <si>
    <t>1766.11.26</t>
  </si>
  <si>
    <t>Heijdemans, Antonius</t>
  </si>
  <si>
    <t>1766.11.27</t>
  </si>
  <si>
    <t>Bovens, Bartholomeus</t>
  </si>
  <si>
    <t>1766.12.12</t>
  </si>
  <si>
    <t>Heijdeman, Anna Maria</t>
  </si>
  <si>
    <t>1766.12.14</t>
  </si>
  <si>
    <t>Heckman, Matheus</t>
  </si>
  <si>
    <t>1766.12.18</t>
  </si>
  <si>
    <t>1767.01.01</t>
  </si>
  <si>
    <t>Scheppen, Maria Joanna</t>
  </si>
  <si>
    <t>Heijdemans, Hubertus</t>
  </si>
  <si>
    <t>1767.01.10</t>
  </si>
  <si>
    <t>Michils, Joannes</t>
  </si>
  <si>
    <t>1767.01.19</t>
  </si>
  <si>
    <t>1767.01.21</t>
  </si>
  <si>
    <t>1767.01.30</t>
  </si>
  <si>
    <t>Langohr, Petrus</t>
  </si>
  <si>
    <t>Thielen, N.</t>
  </si>
  <si>
    <t>1767.02.05</t>
  </si>
  <si>
    <t>Bouwens, Bartholomeus</t>
  </si>
  <si>
    <t>xxx (geen naam vermeld)</t>
  </si>
  <si>
    <t>1767.02.26</t>
  </si>
  <si>
    <t>Stommen, Catharina</t>
  </si>
  <si>
    <t>1767.03.15</t>
  </si>
  <si>
    <t>Stommen, Wilhelmus</t>
  </si>
  <si>
    <t>Piron, Ida</t>
  </si>
  <si>
    <t>1767.04.08</t>
  </si>
  <si>
    <t>van As, Wilhelmus (+)</t>
  </si>
  <si>
    <t>van Loo, Nicolaus</t>
  </si>
  <si>
    <t>1767.04.25</t>
  </si>
  <si>
    <t>Frissché, Laurentius</t>
  </si>
  <si>
    <t>1767.05.20</t>
  </si>
  <si>
    <t>Heultenen, Maria</t>
  </si>
  <si>
    <t>Vaessen, Thomas</t>
  </si>
  <si>
    <t>1767.06.06</t>
  </si>
  <si>
    <t>Vaessen, Henricus</t>
  </si>
  <si>
    <t>1767.06.20</t>
  </si>
  <si>
    <t>Kusters, Franciscus</t>
  </si>
  <si>
    <t>Promper, Anna</t>
  </si>
  <si>
    <t>1767.07.11</t>
  </si>
  <si>
    <t>a Campo, Wilhelmus</t>
  </si>
  <si>
    <t>Hinckelmans, Eva Maria</t>
  </si>
  <si>
    <t>1767.07.13</t>
  </si>
  <si>
    <t>Hinckelmans, Petrus</t>
  </si>
  <si>
    <t>Cluijten, Ida</t>
  </si>
  <si>
    <t>Mijchij, Maria</t>
  </si>
  <si>
    <t>1767.07.14</t>
  </si>
  <si>
    <t>Frins, Jacobus (+)</t>
  </si>
  <si>
    <t>Charlier, Gerardus</t>
  </si>
  <si>
    <t>1767.07.15</t>
  </si>
  <si>
    <t>Brée, Leonardus</t>
  </si>
  <si>
    <t>1767.07.19</t>
  </si>
  <si>
    <t>chirurgijn</t>
  </si>
  <si>
    <t>Rompen, Barbara</t>
  </si>
  <si>
    <t>1767.07.22</t>
  </si>
  <si>
    <t>Laschet, Joannes Jacobus</t>
  </si>
  <si>
    <t>1767.07.28</t>
  </si>
  <si>
    <t>Laschet, Joannes</t>
  </si>
  <si>
    <t>Laschet, Beatrix</t>
  </si>
  <si>
    <t>1767.08.04</t>
  </si>
  <si>
    <t>1767.08.29</t>
  </si>
  <si>
    <t>Hahn, Balthazar (+)</t>
  </si>
  <si>
    <t>de Draeck, Anna Wilhelmina Constantia</t>
  </si>
  <si>
    <t>1767.09.01</t>
  </si>
  <si>
    <t>“praenobilis domicella”</t>
  </si>
  <si>
    <t>Leurs, Maria</t>
  </si>
  <si>
    <t>1767.09.02</t>
  </si>
  <si>
    <t>Warrimont, Hubertus (+)</t>
  </si>
  <si>
    <t>Lenoir, Joannes Gerardus</t>
  </si>
  <si>
    <t>1767.09.04</t>
  </si>
  <si>
    <t>“custor ovium apud colonum Wilhelmus Otten ex Beusdal”</t>
  </si>
  <si>
    <t>Ast, Joannes Michael</t>
  </si>
  <si>
    <t>1767.10.14</t>
  </si>
  <si>
    <t>Ast, Joannes</t>
  </si>
  <si>
    <t>Weickmans, Margaretha</t>
  </si>
  <si>
    <t>Hagelstein, Franciscus</t>
  </si>
  <si>
    <t>1767.10.17</t>
  </si>
  <si>
    <t>Hagelstein, Cornelius</t>
  </si>
  <si>
    <t>Heckman, Eva Maria</t>
  </si>
  <si>
    <t>1767.10.20</t>
  </si>
  <si>
    <t>Custers, Joannes Wilhelmus</t>
  </si>
  <si>
    <t>1767.11.06</t>
  </si>
  <si>
    <t>1767.11.13</t>
  </si>
  <si>
    <t>Magermans, Theodorus</t>
  </si>
  <si>
    <t>Frins, Maria</t>
  </si>
  <si>
    <t>1767.11.15</t>
  </si>
  <si>
    <t>Raemen, Bartholomeus (+)</t>
  </si>
  <si>
    <t>Baltus, Anna Maria</t>
  </si>
  <si>
    <t>1767.12.11</t>
  </si>
  <si>
    <t>Baltus, Clemens</t>
  </si>
  <si>
    <t>Lousbergh, Anna Gertrudis</t>
  </si>
  <si>
    <t>Dobbelstein, Laurentius</t>
  </si>
  <si>
    <t>1767.12.20</t>
  </si>
  <si>
    <t>Gierckens, Martinus</t>
  </si>
  <si>
    <t>1767.12.23</t>
  </si>
  <si>
    <t>Schonbroodt, Anna</t>
  </si>
  <si>
    <t>Brand, Anna Joanna</t>
  </si>
  <si>
    <t>1767.12.26</t>
  </si>
  <si>
    <t>Enpos, Servatius</t>
  </si>
  <si>
    <t>Mullender, Matthias</t>
  </si>
  <si>
    <t>1768.01.12</t>
  </si>
  <si>
    <t>van Loo, Joannes Dominicus</t>
  </si>
  <si>
    <t>1768.01.17</t>
  </si>
  <si>
    <t>“coelebs”</t>
  </si>
  <si>
    <t>Baltus, Joanna</t>
  </si>
  <si>
    <t>1768.01.19</t>
  </si>
  <si>
    <t>Bloemen, Josephus</t>
  </si>
  <si>
    <t>1768.01.23</t>
  </si>
  <si>
    <t>Reul, Casparus</t>
  </si>
  <si>
    <t>1768.02.06</t>
  </si>
  <si>
    <t>Schins, Mechtildis</t>
  </si>
  <si>
    <t>1768.02.07</t>
  </si>
  <si>
    <t>“vulgo die Oude Mechel in Hagelstein”</t>
  </si>
  <si>
    <t>Grauwet, Joannes</t>
  </si>
  <si>
    <t>1768.02.13</t>
  </si>
  <si>
    <t>Purting, Eva</t>
  </si>
  <si>
    <t>1768.02.28</t>
  </si>
  <si>
    <t>Rijckals, Wilhelmus</t>
  </si>
  <si>
    <t>Promper, Martinus</t>
  </si>
  <si>
    <t>1768.02.27</t>
  </si>
  <si>
    <t>Görts, Maria</t>
  </si>
  <si>
    <t>1768.03.15</t>
  </si>
  <si>
    <t>Kremer, Petrus (+)</t>
  </si>
  <si>
    <t>Stommen, Mathias</t>
  </si>
  <si>
    <t>1768.03.26</t>
  </si>
  <si>
    <t>Hougnée, Catharina</t>
  </si>
  <si>
    <t>Duckarts, Joannes</t>
  </si>
  <si>
    <t>Duckarts, Winandus</t>
  </si>
  <si>
    <t>Hesselle, Casparus</t>
  </si>
  <si>
    <t>1768.04.09</t>
  </si>
  <si>
    <t>Jusnodt, Elisabetha</t>
  </si>
  <si>
    <t>Stevens, Maria Elisabetha</t>
  </si>
  <si>
    <t>1768.04.14</t>
  </si>
  <si>
    <t>Winants, Maria Anna</t>
  </si>
  <si>
    <t>Knops, Mathias</t>
  </si>
  <si>
    <t>Knops, Servatius</t>
  </si>
  <si>
    <t>Brand, Joanna</t>
  </si>
  <si>
    <t>Wijnants, Barbara</t>
  </si>
  <si>
    <t>1768.04.25</t>
  </si>
  <si>
    <t>Dobbelstein, Anna Maria</t>
  </si>
  <si>
    <t>1768.07.25</t>
  </si>
  <si>
    <t>Remersdaal; “innupta”</t>
  </si>
  <si>
    <t>Meisberg, Elisabetha</t>
  </si>
  <si>
    <t>1768.08.14</t>
  </si>
  <si>
    <t>Radermecker, Stephanus</t>
  </si>
  <si>
    <t>Schmetz, Joannes</t>
  </si>
  <si>
    <t>1768.09.29</t>
  </si>
  <si>
    <t>Schmetz, Simon</t>
  </si>
  <si>
    <t>Vaessen, Anna</t>
  </si>
  <si>
    <t>Pankert, Leonardus</t>
  </si>
  <si>
    <t>1768.10.01</t>
  </si>
  <si>
    <t>Pankert, Wilhelmus</t>
  </si>
  <si>
    <t>Mullender, Maria</t>
  </si>
  <si>
    <t>Weickmans, Wilhelmus</t>
  </si>
  <si>
    <t>1768.10.05</t>
  </si>
  <si>
    <t>Weickmans, Mathias</t>
  </si>
  <si>
    <t>Mullender, Anna Catharina</t>
  </si>
  <si>
    <t>Rijckals, Anna</t>
  </si>
  <si>
    <t>1768.10.28</t>
  </si>
  <si>
    <t>1768.12.08</t>
  </si>
  <si>
    <t>Custers, Josephus</t>
  </si>
  <si>
    <t>“parvus praematurus”</t>
  </si>
  <si>
    <t>1768.12.16</t>
  </si>
  <si>
    <t>Gierckens, Wilhelmus</t>
  </si>
  <si>
    <t>Mullender, Elisabetha</t>
  </si>
  <si>
    <t>1768.12.17</t>
  </si>
  <si>
    <t>d’Evegroot, Anna</t>
  </si>
  <si>
    <t>Teunissen, Anna</t>
  </si>
  <si>
    <t>1768.12.18</t>
  </si>
  <si>
    <t>Frins, Joannes</t>
  </si>
  <si>
    <t>Lousberg, Sophia</t>
  </si>
  <si>
    <t>1769.01.14</t>
  </si>
  <si>
    <t>Brouwers, Josephus (+)</t>
  </si>
  <si>
    <t>Mullender, Beatrix</t>
  </si>
  <si>
    <t>1769.01.18</t>
  </si>
  <si>
    <t>1769.01.29</t>
  </si>
  <si>
    <t>1769.03.25</t>
  </si>
  <si>
    <t>Allelein, Josephus</t>
  </si>
  <si>
    <t>1769.05.08</t>
  </si>
  <si>
    <t>? (geen naam opgegeven)</t>
  </si>
  <si>
    <t>xxx (“nomen me latet”)</t>
  </si>
  <si>
    <t>1769.05.19</t>
  </si>
  <si>
    <t>Cappouns, Philippus</t>
  </si>
  <si>
    <t>Mocken, Anna Odilia</t>
  </si>
  <si>
    <t>Pontus, Maria</t>
  </si>
  <si>
    <t>1769.05.28</t>
  </si>
  <si>
    <t>Machils, Joannes (+)</t>
  </si>
  <si>
    <t>Wertz, Barbara</t>
  </si>
  <si>
    <t>1769.06.09</t>
  </si>
  <si>
    <t>Wertz, Bartholomeus</t>
  </si>
  <si>
    <t>Dirickx, Joannes Petrus</t>
  </si>
  <si>
    <t>1769.06.19</t>
  </si>
  <si>
    <t>Dirickx, Joannes</t>
  </si>
  <si>
    <t>Meesen, Theresia</t>
  </si>
  <si>
    <t>van As, Anna Maria</t>
  </si>
  <si>
    <t>1769.06.26</t>
  </si>
  <si>
    <t>van As, Martinus</t>
  </si>
  <si>
    <t>Meesen, Anna Maria</t>
  </si>
  <si>
    <t>Detiere, Joannes Petrus</t>
  </si>
  <si>
    <t>1769.07.21</t>
  </si>
  <si>
    <t>Detiere, Joannes</t>
  </si>
  <si>
    <t>N., Loretta</t>
  </si>
  <si>
    <t>Gillet, Cornelius</t>
  </si>
  <si>
    <t>Gillet, Thomas</t>
  </si>
  <si>
    <t>Stassen, Anna</t>
  </si>
  <si>
    <t>1769.08.15</t>
  </si>
  <si>
    <t>Nijssen, Michael</t>
  </si>
  <si>
    <t>Nijssen, Nicolaus</t>
  </si>
  <si>
    <t>Timmermans, Joanna Maria</t>
  </si>
  <si>
    <t>Gierckens, Joannes</t>
  </si>
  <si>
    <t>1769.10.07</t>
  </si>
  <si>
    <t>Remersdaal; “scabinus de Meer; subitanea morte extinctus”</t>
  </si>
  <si>
    <t>Schnoek, Joanna Maria</t>
  </si>
  <si>
    <t>1769.10.29</t>
  </si>
  <si>
    <t>Ernens, Cornelius</t>
  </si>
  <si>
    <t>Mostaert, Maria</t>
  </si>
  <si>
    <t>1769.11.01</t>
  </si>
  <si>
    <t>van Loo, Jacobus (+)</t>
  </si>
  <si>
    <t>Mager, Agnes</t>
  </si>
  <si>
    <t>1769.11.12</t>
  </si>
  <si>
    <t>Mager, Brixius</t>
  </si>
  <si>
    <t>Mergelbier, Catharina</t>
  </si>
  <si>
    <t>1769.11.16</t>
  </si>
  <si>
    <t>1769.11.30</t>
  </si>
  <si>
    <t>Cortij, Maria</t>
  </si>
  <si>
    <t>1769.12.02</t>
  </si>
  <si>
    <t>Cortij, Massin</t>
  </si>
  <si>
    <t>Frins, Magdalena</t>
  </si>
  <si>
    <t>Bosch, Anna Maria</t>
  </si>
  <si>
    <t>1769.12.11</t>
  </si>
  <si>
    <t>Bosch, Helgerus</t>
  </si>
  <si>
    <t>Ernen, Anna Maria</t>
  </si>
  <si>
    <t>Rijckals, Joannes</t>
  </si>
  <si>
    <t>1769.12.17</t>
  </si>
  <si>
    <t>Purling, Eva</t>
  </si>
  <si>
    <t>1769.01.10</t>
  </si>
  <si>
    <t>Ernst, Arnoldus</t>
  </si>
  <si>
    <t>Ernst, Antonius</t>
  </si>
  <si>
    <t>d’Evegroot, Josepha</t>
  </si>
  <si>
    <t>Wijnants, Maria Sybilla</t>
  </si>
  <si>
    <t>1770.01.12</t>
  </si>
  <si>
    <t>Wijnants, Joanna</t>
  </si>
  <si>
    <t>“illegitima”</t>
  </si>
  <si>
    <t>1770.01.16</t>
  </si>
  <si>
    <t>Duckaerts, Maria Gertrudis</t>
  </si>
  <si>
    <t>1770.01.17</t>
  </si>
  <si>
    <t>Duckaerts, Winand</t>
  </si>
  <si>
    <t>Coenen, Maria Catharina</t>
  </si>
  <si>
    <t>Sobrimont, Wilhelmus</t>
  </si>
  <si>
    <t>1770.01.25</t>
  </si>
  <si>
    <t>Sobrimont, Balthazar</t>
  </si>
  <si>
    <t>Dobbelstein, Agnes</t>
  </si>
  <si>
    <t>Schonbroodt, Christina</t>
  </si>
  <si>
    <t>1770.01.27</t>
  </si>
  <si>
    <t>Frins, Leonardus</t>
  </si>
  <si>
    <t>Schonbroodt, Elisabetha</t>
  </si>
  <si>
    <t>1770.01.28</t>
  </si>
  <si>
    <t>Nols, Philippus Jacobus</t>
  </si>
  <si>
    <t>1770.02.04</t>
  </si>
  <si>
    <t>Nols, Petrus</t>
  </si>
  <si>
    <t>Lousberg, Anna Maria</t>
  </si>
  <si>
    <t>Ahn, Margaretha</t>
  </si>
  <si>
    <t>1770.02.05</t>
  </si>
  <si>
    <t>Gierckens, Maria</t>
  </si>
  <si>
    <t>van Loo, Wilhelmus</t>
  </si>
  <si>
    <t>1770.02.11</t>
  </si>
  <si>
    <t>1770.02.13</t>
  </si>
  <si>
    <t>7?</t>
  </si>
  <si>
    <t>Beckers, Petrus</t>
  </si>
  <si>
    <t>Nijssen, Elisabetha</t>
  </si>
  <si>
    <t>Gierckens, Henricus</t>
  </si>
  <si>
    <t>Magermans, Maria Elisabetha</t>
  </si>
  <si>
    <t>1770.02.27</t>
  </si>
  <si>
    <t>Radermaker, Stephanus</t>
  </si>
  <si>
    <t>Bosch, Casparus Helgerus</t>
  </si>
  <si>
    <t>1770.03.02</t>
  </si>
  <si>
    <t>Cluijten, Petrus</t>
  </si>
  <si>
    <t>1770.03.26</t>
  </si>
  <si>
    <t>Rouwet, Ferdinandus</t>
  </si>
  <si>
    <t>1770.03.29</t>
  </si>
  <si>
    <t>Reul, Anna Odilia</t>
  </si>
  <si>
    <t>“obiit infortunium in Aubel”</t>
  </si>
  <si>
    <t>1770.04.05</t>
  </si>
  <si>
    <t>Lecloux, Hermanus</t>
  </si>
  <si>
    <t>Gobblet, Maria Magdalena</t>
  </si>
  <si>
    <t>1770.04.30</t>
  </si>
  <si>
    <t>Lennerts, Paschasius</t>
  </si>
  <si>
    <t>1770.05.02</t>
  </si>
  <si>
    <t>Lennerts, Petrus</t>
  </si>
  <si>
    <t>van As, Joanna</t>
  </si>
  <si>
    <t>1770.05.20</t>
  </si>
  <si>
    <t>Nijsschen, Anna Maria</t>
  </si>
  <si>
    <t>Roumans, Margaretha</t>
  </si>
  <si>
    <t>1770.05.26</t>
  </si>
  <si>
    <t>Houtermans, Lambertus</t>
  </si>
  <si>
    <t>Gierckens, Anna Catharina</t>
  </si>
  <si>
    <t>1770.05.30</t>
  </si>
  <si>
    <t>Lenoir, Wilhelmus</t>
  </si>
  <si>
    <t>Schijns, Josephus</t>
  </si>
  <si>
    <t>1770.06.18</t>
  </si>
  <si>
    <t>“adolescens; se ipsum per infortunium sclopeto eneravit”</t>
  </si>
  <si>
    <t>Fincken, Henricus</t>
  </si>
  <si>
    <t>1770.09.15</t>
  </si>
  <si>
    <t>Heuschen, Barbara</t>
  </si>
  <si>
    <t>Macqua, Michael</t>
  </si>
  <si>
    <t>1770.12.22</t>
  </si>
  <si>
    <t>Schmetz, Mathias</t>
  </si>
  <si>
    <t>1770.12.27</t>
  </si>
  <si>
    <t>“apoplexia tactus”</t>
  </si>
  <si>
    <t>van der Heijden, Elisabetha</t>
  </si>
  <si>
    <t>1770.12.31</t>
  </si>
  <si>
    <t>van der Heijden, Joannes</t>
  </si>
  <si>
    <t>a Campo, Maria</t>
  </si>
  <si>
    <t>van der Heijden, Christianus</t>
  </si>
  <si>
    <t>1771.01.31</t>
  </si>
  <si>
    <t>1771.02.17</t>
  </si>
  <si>
    <t>Teuven; “coelebs”</t>
  </si>
  <si>
    <t>Hoenders, Joanna</t>
  </si>
  <si>
    <t>1771.03.02</t>
  </si>
  <si>
    <t>Abts, Joannes (+)</t>
  </si>
  <si>
    <t>Ernens, Maria</t>
  </si>
  <si>
    <t>van As, Maria Anna</t>
  </si>
  <si>
    <t>Peters, Maria Anna</t>
  </si>
  <si>
    <t>1771.03.09</t>
  </si>
  <si>
    <t>Geurden, Maria</t>
  </si>
  <si>
    <t>1771.03.12</t>
  </si>
  <si>
    <t>Promper, Mathias</t>
  </si>
  <si>
    <t>Creutzen, Joanna Catharina</t>
  </si>
  <si>
    <t>1771.03.16</t>
  </si>
  <si>
    <t>Stommen, Maria</t>
  </si>
  <si>
    <t>Prompen, Joannes</t>
  </si>
  <si>
    <t>1771.03.29</t>
  </si>
  <si>
    <t>Rommer, Theresia</t>
  </si>
  <si>
    <t>1771.03.30</t>
  </si>
  <si>
    <t>Snoek, Joannes Petrus</t>
  </si>
  <si>
    <t>1771.03.31</t>
  </si>
  <si>
    <t>Winands, Angela</t>
  </si>
  <si>
    <t>1771.04.01</t>
  </si>
  <si>
    <t>Couven, Joannes Goswinus</t>
  </si>
  <si>
    <t>1771.04.05</t>
  </si>
  <si>
    <t>Teuven; “deservitor” (waarnemend pastoor)</t>
  </si>
  <si>
    <t>1771.03.22</t>
  </si>
  <si>
    <t>1771.04.10</t>
  </si>
  <si>
    <t>Roumans, Mathias</t>
  </si>
  <si>
    <t>Panekarth, Maria Josepha</t>
  </si>
  <si>
    <t>Vosen, Barbara</t>
  </si>
  <si>
    <t>1771.04.21</t>
  </si>
  <si>
    <t>Snewinck, Gerardus</t>
  </si>
  <si>
    <t>Halleux, Barbara</t>
  </si>
  <si>
    <t>1771.05.04</t>
  </si>
  <si>
    <t>Ahn, Anna Margaretha</t>
  </si>
  <si>
    <t>1771.04.28</t>
  </si>
  <si>
    <t>Ginstens, Maria</t>
  </si>
  <si>
    <t>Goblet, Thomas</t>
  </si>
  <si>
    <t>Braham, Joanna</t>
  </si>
  <si>
    <t>1771.05.09</t>
  </si>
  <si>
    <t>Girckens, Antonius</t>
  </si>
  <si>
    <t>Mackqua, Matthias</t>
  </si>
  <si>
    <t>1771.05.25</t>
  </si>
  <si>
    <t>1771.05.21</t>
  </si>
  <si>
    <t>Meesen, Maria</t>
  </si>
  <si>
    <t>1771.05.10</t>
  </si>
  <si>
    <t>Cloot, Elisabeth</t>
  </si>
  <si>
    <t>Kevers, Christianus</t>
  </si>
  <si>
    <t>1771.06.10</t>
  </si>
  <si>
    <t>Gillet, Thyri</t>
  </si>
  <si>
    <t>1771.06.11</t>
  </si>
  <si>
    <t>Rickals, Maria</t>
  </si>
  <si>
    <t>1771.06.20</t>
  </si>
  <si>
    <t>Pontus, Dirick</t>
  </si>
  <si>
    <t>1771.06.21</t>
  </si>
  <si>
    <t>Teuven; gehuwd</t>
  </si>
  <si>
    <t>Ernst, Michael</t>
  </si>
  <si>
    <t>Remersdaal; “coelebs”</t>
  </si>
  <si>
    <t>Giesen, Hubertus</t>
  </si>
  <si>
    <t>1771.06.18</t>
  </si>
  <si>
    <t>Goutier, Maria Anna</t>
  </si>
  <si>
    <t>1771.07.08</t>
  </si>
  <si>
    <t>Schultus, Philippus</t>
  </si>
  <si>
    <t>Hendrix, ?</t>
  </si>
  <si>
    <t>1771.07.14</t>
  </si>
  <si>
    <t xml:space="preserve">Teuven (Fahr); gehuwd; </t>
  </si>
  <si>
    <t>Merx, Anna Maria</t>
  </si>
  <si>
    <t>1771.08.08</t>
  </si>
  <si>
    <t>Radermacker, Joannes</t>
  </si>
  <si>
    <t>Schins, Henricus</t>
  </si>
  <si>
    <t>1771.11.09</t>
  </si>
  <si>
    <t>Rompen, Maria</t>
  </si>
  <si>
    <t>Baltus, Anna Joanna</t>
  </si>
  <si>
    <t>1771.11.11</t>
  </si>
  <si>
    <t>Lausberg, Anna Gertrudis</t>
  </si>
  <si>
    <t>Remersdaal (Hiendahl)</t>
  </si>
  <si>
    <t>Meesen, Joanna</t>
  </si>
  <si>
    <t>1771.12.07</t>
  </si>
  <si>
    <t>Wintgens, Michael</t>
  </si>
  <si>
    <t>1771.12.14</t>
  </si>
  <si>
    <t>Schins, Henricus (+)</t>
  </si>
  <si>
    <t>1771.12.18</t>
  </si>
  <si>
    <t>Nurop; “innuptus"</t>
  </si>
  <si>
    <t>Erens, Maria</t>
  </si>
  <si>
    <t>1771.12.26</t>
  </si>
  <si>
    <t>Bosch, Heilger</t>
  </si>
  <si>
    <t>Lensch, Magdalena</t>
  </si>
  <si>
    <t>Richals, Wilhelmus</t>
  </si>
  <si>
    <t>Toussaint, Joannes</t>
  </si>
  <si>
    <t>1772.01.16</t>
  </si>
  <si>
    <t>Toussaint, Joannes Gerardus</t>
  </si>
  <si>
    <t>Nijssen, Anna</t>
  </si>
  <si>
    <t>Heuschen, Joanna Maria</t>
  </si>
  <si>
    <t>1772.04.03</t>
  </si>
  <si>
    <t>Heuschen, Servatius</t>
  </si>
  <si>
    <t>Frins, Anna Maria</t>
  </si>
  <si>
    <t>Haccour, Joanna Maria</t>
  </si>
  <si>
    <t>Haccour, Clemens</t>
  </si>
  <si>
    <t>Michels, Anna Elisabeth</t>
  </si>
  <si>
    <t>Michels, Barbara</t>
  </si>
  <si>
    <t>1772.01.20</t>
  </si>
  <si>
    <t>Sinnich; “innupta”</t>
  </si>
  <si>
    <t>Hohrn, Joannes</t>
  </si>
  <si>
    <t>1772.03.21</t>
  </si>
  <si>
    <t>[Schroen?], Catharina</t>
  </si>
  <si>
    <t>Sinnich (klooster)</t>
  </si>
  <si>
    <t>Pommé, Fredericus</t>
  </si>
  <si>
    <t>1772.04.02</t>
  </si>
  <si>
    <t>Pommé, Petrus</t>
  </si>
  <si>
    <t>Ourij, Maria</t>
  </si>
  <si>
    <t>Smetz, Maria</t>
  </si>
  <si>
    <t>1772.05.02</t>
  </si>
  <si>
    <t>Smets, ?</t>
  </si>
  <si>
    <t>Winands, Joannes Petrus</t>
  </si>
  <si>
    <t>1772.05.21</t>
  </si>
  <si>
    <t>Hendrix, Agnes</t>
  </si>
  <si>
    <t>van Ast, Helena</t>
  </si>
  <si>
    <t>1772.06.20</t>
  </si>
  <si>
    <t>1772.06.17</t>
  </si>
  <si>
    <t>Toussaint, N.</t>
  </si>
  <si>
    <t>Remersdaal; "in utero baptizatus”</t>
  </si>
  <si>
    <t>Kotgens, Beatrix</t>
  </si>
  <si>
    <t>Remersdaal (Bounder); “innupta”</t>
  </si>
  <si>
    <t>Otten, Wilhelmus</t>
  </si>
  <si>
    <t>1772.09.04</t>
  </si>
  <si>
    <t>Beusdael; gehuwd</t>
  </si>
  <si>
    <t>Isermans, Maria Agnes</t>
  </si>
  <si>
    <t>1772.09.14</t>
  </si>
  <si>
    <t>Isermans, Philippus</t>
  </si>
  <si>
    <t>Herrart, Maria Catharina</t>
  </si>
  <si>
    <t>1772.09.28</t>
  </si>
  <si>
    <t>Stammen, Joannes</t>
  </si>
  <si>
    <t>1772.10.11</t>
  </si>
  <si>
    <t>Lausberg, Anna Joanna</t>
  </si>
  <si>
    <t>1772.11.01</t>
  </si>
  <si>
    <t>Dirickx, Regina</t>
  </si>
  <si>
    <t>1772.11.04</t>
  </si>
  <si>
    <t>Willems, Wilhelmus</t>
  </si>
  <si>
    <t>Smusters, Wilhelmus</t>
  </si>
  <si>
    <t>1772.11.07</t>
  </si>
  <si>
    <t>Bischoff, Anna Maria</t>
  </si>
  <si>
    <t>Knops, Josephus</t>
  </si>
  <si>
    <t>1772.11.10</t>
  </si>
  <si>
    <t>Schonbrodt, Mechtildis</t>
  </si>
  <si>
    <t>Teuven; “innupta”</t>
  </si>
  <si>
    <t>Haccour, Caspar Henricus</t>
  </si>
  <si>
    <t>Haccour, Laurentius</t>
  </si>
  <si>
    <t>Radermecker, Anna Elisabetha</t>
  </si>
  <si>
    <t>van Reij, Agnes</t>
  </si>
  <si>
    <t>Lausberg, Joanna</t>
  </si>
  <si>
    <t>Crasborn, Caspar</t>
  </si>
  <si>
    <t>van Ast, Martinus</t>
  </si>
  <si>
    <t>1773.04.02</t>
  </si>
  <si>
    <t>[Mus..?], Anna Maria</t>
  </si>
  <si>
    <t>Otten, Joanna Maria</t>
  </si>
  <si>
    <t>1773.04.03</t>
  </si>
  <si>
    <t>Bauens, Petrus</t>
  </si>
  <si>
    <t>1773.04.08</t>
  </si>
  <si>
    <t>Stevens, Angela</t>
  </si>
  <si>
    <t>1773.04.13</t>
  </si>
  <si>
    <t>Wijnants, Maria Anna</t>
  </si>
  <si>
    <t>Heckman, Petrus</t>
  </si>
  <si>
    <t>Beusdael; gedoopt door vroedvrouw</t>
  </si>
  <si>
    <t>Simons, ?</t>
  </si>
  <si>
    <t>Schijns, Anna Elisabetha</t>
  </si>
  <si>
    <t>1773.04.28</t>
  </si>
  <si>
    <t>Floramville, Elisabeth</t>
  </si>
  <si>
    <t>1773.05.08</t>
  </si>
  <si>
    <t>Heckmans, Joannes Petrus</t>
  </si>
  <si>
    <t>Remersdaal; “overleden tijdens bevalling, na keizersnede door chirurgijn”</t>
  </si>
  <si>
    <t>Brée, Hubertus</t>
  </si>
  <si>
    <t>Roumans, Sybilla</t>
  </si>
  <si>
    <t>1773.05.14</t>
  </si>
  <si>
    <t>Roumans, Jacobus</t>
  </si>
  <si>
    <t>Wenders, Anna Elisabetha</t>
  </si>
  <si>
    <t>Girckens, Wilhelmus</t>
  </si>
  <si>
    <t>1773.05.29</t>
  </si>
  <si>
    <t>Remersdaal (Rorsberg); “coelebs”</t>
  </si>
  <si>
    <t>Pommé, Antonius</t>
  </si>
  <si>
    <t>1773.06.09</t>
  </si>
  <si>
    <t>Roumans, Maria Joanna</t>
  </si>
  <si>
    <t>1773.07.22</t>
  </si>
  <si>
    <t>1773.07.29</t>
  </si>
  <si>
    <t>Wijnants, Joannes Petrus</t>
  </si>
  <si>
    <t>Wintgens, Anna Elisabetha</t>
  </si>
  <si>
    <t>1773.08.01</t>
  </si>
  <si>
    <t>Mohr, Petrus</t>
  </si>
  <si>
    <t>Pennings, Anna Maria</t>
  </si>
  <si>
    <t>Gillet, Elisabeth</t>
  </si>
  <si>
    <t>1773.09.13</t>
  </si>
  <si>
    <t>van der Heijden, Otto</t>
  </si>
  <si>
    <t>1773.09.18</t>
  </si>
  <si>
    <t>x</t>
  </si>
  <si>
    <t>Sobrimont, Anna Maria</t>
  </si>
  <si>
    <t>Pommé, Elisabetha</t>
  </si>
  <si>
    <t>1773.09.29</t>
  </si>
  <si>
    <t>1773.10.05</t>
  </si>
  <si>
    <t>Knops, Anna (+)</t>
  </si>
  <si>
    <t>Weickmans, Nicolaus</t>
  </si>
  <si>
    <t>1773.10.07</t>
  </si>
  <si>
    <t>[Sussen?], Anna Maria</t>
  </si>
  <si>
    <t>Gregoir, Maria Barbara</t>
  </si>
  <si>
    <t>Gregoir, Thomas</t>
  </si>
  <si>
    <t>Kevers, Anna Elisabetha</t>
  </si>
  <si>
    <t>1773.11.07</t>
  </si>
  <si>
    <t>Heckman, Joannes Petrus</t>
  </si>
  <si>
    <t>Mullender, Anna (+)</t>
  </si>
  <si>
    <t>1773.11.09</t>
  </si>
  <si>
    <t>Inckelmans, Petrus</t>
  </si>
  <si>
    <t>Cleuten, Ida</t>
  </si>
  <si>
    <t>Sinnich; tweeling gedoopt door vroedvrouw</t>
  </si>
  <si>
    <t>Girkens, Gertrudis</t>
  </si>
  <si>
    <t>1773.12.09</t>
  </si>
  <si>
    <t>Girkens, Aegidius</t>
  </si>
  <si>
    <t>Lenoir, Maria Elisabetha</t>
  </si>
  <si>
    <t>Girkens, Henricus</t>
  </si>
  <si>
    <t>1772.12.13</t>
  </si>
  <si>
    <t>Abts, Hubertus</t>
  </si>
  <si>
    <t>1774.01.11</t>
  </si>
  <si>
    <t>Abts, Joannes</t>
  </si>
  <si>
    <t>Loursberg, Margaretha</t>
  </si>
  <si>
    <t>1774.02.07</t>
  </si>
  <si>
    <t>Paulus, Elisabetha</t>
  </si>
  <si>
    <t>Thoomessen, Franciscus</t>
  </si>
  <si>
    <t>Pelser, Maria</t>
  </si>
  <si>
    <t>Ebrur, Sibilla</t>
  </si>
  <si>
    <t>1774.04.20</t>
  </si>
  <si>
    <t>Charlier, Gerardus (+)</t>
  </si>
  <si>
    <t>Roumans, Wilhelmus</t>
  </si>
  <si>
    <t>1774.06.14</t>
  </si>
  <si>
    <t>Kevers, Anna Gertrudis</t>
  </si>
  <si>
    <t>1774.06.17</t>
  </si>
  <si>
    <t>Kevers, Henricus</t>
  </si>
  <si>
    <t>a Campo, Margareta</t>
  </si>
  <si>
    <t>Teuven (Gievelt)</t>
  </si>
  <si>
    <t>Brandt, Joannes</t>
  </si>
  <si>
    <t>1774.07.18</t>
  </si>
  <si>
    <t>Bauens, Joanna</t>
  </si>
  <si>
    <t>Schonbrodt, anna</t>
  </si>
  <si>
    <t>1774.07.28</t>
  </si>
  <si>
    <t>Brouwers, Nicolaus</t>
  </si>
  <si>
    <t>Pommé, Antonius Josephus</t>
  </si>
  <si>
    <t>1774.08.08</t>
  </si>
  <si>
    <t>Schijns, Joannes Wilhelmus</t>
  </si>
  <si>
    <t>1774.09.01</t>
  </si>
  <si>
    <t>Inckelmans, Anna Maria</t>
  </si>
  <si>
    <t>1774.09.17</t>
  </si>
  <si>
    <t>Reull, Mathias</t>
  </si>
  <si>
    <t>Snoek, Anna Catharina</t>
  </si>
  <si>
    <t>Meuren, Maria Gertrudis</t>
  </si>
  <si>
    <t>1774.11.13</t>
  </si>
  <si>
    <t>Teuven (kasteel)</t>
  </si>
  <si>
    <t>Stommen, Maria Gertrudis</t>
  </si>
  <si>
    <t>1774.11.15</t>
  </si>
  <si>
    <t>Huignier, Catharina</t>
  </si>
  <si>
    <t>Teuven (Crutzberg)</t>
  </si>
  <si>
    <t>Wintgens, Mathias</t>
  </si>
  <si>
    <t>1775.02.14</t>
  </si>
  <si>
    <t>Kevers, Stephanus</t>
  </si>
  <si>
    <t>Otten, Joanna</t>
  </si>
  <si>
    <t>1775.02.16</t>
  </si>
  <si>
    <t>Massen, Anna Maria</t>
  </si>
  <si>
    <t>Nuflamme, Joannes (+)</t>
  </si>
  <si>
    <t>Valtus, Paulus</t>
  </si>
  <si>
    <t>1775.04.10</t>
  </si>
  <si>
    <t>[Vrams?], Josephus</t>
  </si>
  <si>
    <t>1775.05.16</t>
  </si>
  <si>
    <t>Rouwet, Maria Catharina</t>
  </si>
  <si>
    <t>Krams, Petrus (+)</t>
  </si>
  <si>
    <t>Jusnot, Winandus</t>
  </si>
  <si>
    <t>1775.05.28</t>
  </si>
  <si>
    <t>Sinnich; “coelebs"</t>
  </si>
  <si>
    <t>Mostert, Petronella</t>
  </si>
  <si>
    <t>1775.06.02</t>
  </si>
  <si>
    <t>Bauens, Maria Catharina</t>
  </si>
  <si>
    <t>1775.06.16</t>
  </si>
  <si>
    <t>Bauens, Sebastianus</t>
  </si>
  <si>
    <t>Ernst, Catharina</t>
  </si>
  <si>
    <t>Hagelstein, Joannes</t>
  </si>
  <si>
    <t>1775.07.20</t>
  </si>
  <si>
    <t>Teunissen, Anna (+)</t>
  </si>
  <si>
    <t>1775.08.16</t>
  </si>
  <si>
    <t>Otten, Theodorus</t>
  </si>
  <si>
    <t>1775.11.02</t>
  </si>
  <si>
    <t>Plum, Margarita</t>
  </si>
  <si>
    <t>1775.11.25</t>
  </si>
  <si>
    <t>Ourij, Wilhelmus (+)</t>
  </si>
  <si>
    <t>Schlüssel, Barbara</t>
  </si>
  <si>
    <t>Kevers, Wilhelmus</t>
  </si>
  <si>
    <t>Desamine, Aegidius</t>
  </si>
  <si>
    <t>1775.11.29</t>
  </si>
  <si>
    <t>Geulen, Christianus</t>
  </si>
  <si>
    <t>1775.11.27</t>
  </si>
  <si>
    <t>van Hautem, ?</t>
  </si>
  <si>
    <t>Dünndalhl, Catharina</t>
  </si>
  <si>
    <t>Pelser, Wilhelmus</t>
  </si>
  <si>
    <t>Kempeners, Margarita</t>
  </si>
  <si>
    <t>1775.12.19</t>
  </si>
  <si>
    <t>van Hautem, Georgius</t>
  </si>
  <si>
    <t>Bauens, Joannes</t>
  </si>
  <si>
    <t>1775.12.31</t>
  </si>
  <si>
    <t>Frijns, Maria Elisabetha</t>
  </si>
  <si>
    <t>Alleleijn, Joannes Josephus</t>
  </si>
  <si>
    <t>1776.01.01</t>
  </si>
  <si>
    <t>Alleleijn, Josephus</t>
  </si>
  <si>
    <t>Langohr, Maria J..?</t>
  </si>
  <si>
    <t>Brée, Anna Maria</t>
  </si>
  <si>
    <t>Brée, Josephus</t>
  </si>
  <si>
    <t>Hoppinx, Maria</t>
  </si>
  <si>
    <t>Schreurs, Maria</t>
  </si>
  <si>
    <t>1776.02.14</t>
  </si>
  <si>
    <t>Coë, Anna Elisabetha</t>
  </si>
  <si>
    <t>1776.02.20</t>
  </si>
  <si>
    <t>Merdain, Joannes</t>
  </si>
  <si>
    <t>Mullender, Anna</t>
  </si>
  <si>
    <t>Lahaije, Simon</t>
  </si>
  <si>
    <t>Gregoir, Maria Catharina</t>
  </si>
  <si>
    <t>1776.05.21</t>
  </si>
  <si>
    <t>1776.05.29</t>
  </si>
  <si>
    <t>?, Elisabetha</t>
  </si>
  <si>
    <t>1776.06.06</t>
  </si>
  <si>
    <t>Heckman, Maria Elisabetha</t>
  </si>
  <si>
    <t>1776.06.08</t>
  </si>
  <si>
    <t>Pering, Joannes Petrus</t>
  </si>
  <si>
    <t>1776.08.19</t>
  </si>
  <si>
    <t>Kevers, Mathias</t>
  </si>
  <si>
    <t>1776.09.01</t>
  </si>
  <si>
    <t>Toissaint, Joannes Leonardus</t>
  </si>
  <si>
    <t>1776.09.11</t>
  </si>
  <si>
    <t>Toissaint, Joannes</t>
  </si>
  <si>
    <t>Nijssen, Anna Maria</t>
  </si>
  <si>
    <t>Wijnants, Joanna Catharina</t>
  </si>
  <si>
    <t>1776.09.13</t>
  </si>
  <si>
    <t>Wijnants, Nicolaus</t>
  </si>
  <si>
    <t>Hendrix, Catharina</t>
  </si>
  <si>
    <t>Smetz, Mathias</t>
  </si>
  <si>
    <t>1776.09.21</t>
  </si>
  <si>
    <t>Sinnich; “coelebs”</t>
  </si>
  <si>
    <t>1776.12.25</t>
  </si>
  <si>
    <t>Teuven, weduwe</t>
  </si>
  <si>
    <t>Winkmans, Anna Barbara</t>
  </si>
  <si>
    <t>Winkmans, Joanna Maria</t>
  </si>
  <si>
    <t>1777.01.10</t>
  </si>
  <si>
    <t>1777.01.21</t>
  </si>
  <si>
    <t>Nijssen, Martinus</t>
  </si>
  <si>
    <t>1777.02.01</t>
  </si>
  <si>
    <t>Winkmans, Maria Gertrudis</t>
  </si>
  <si>
    <t>Dortu, Jacobus</t>
  </si>
  <si>
    <t>1777.02.07</t>
  </si>
  <si>
    <t>Gregoir, Joannes Wilhelmus</t>
  </si>
  <si>
    <t>Bertran, Anna Maria</t>
  </si>
  <si>
    <t>1777.02.20</t>
  </si>
  <si>
    <t>?, Wilhelmus</t>
  </si>
  <si>
    <t>Otten, Mathias</t>
  </si>
  <si>
    <t>1777.03.01</t>
  </si>
  <si>
    <t>Beusdael; “coelebs”</t>
  </si>
  <si>
    <t>Kinkoven, Sibilla</t>
  </si>
  <si>
    <t>1777.03.09</t>
  </si>
  <si>
    <t>Otten, Wilhelmus (+)</t>
  </si>
  <si>
    <t>Roumans, Andreas</t>
  </si>
  <si>
    <t>Winants, Joannes Gerardus</t>
  </si>
  <si>
    <t>1777.03.14</t>
  </si>
  <si>
    <t>Ernst, Cornelius</t>
  </si>
  <si>
    <t>Scheven, Stephanus</t>
  </si>
  <si>
    <t>1777.04.03</t>
  </si>
  <si>
    <t>Dobbelstein, Anna Catharina</t>
  </si>
  <si>
    <t>Snoek, Theodorus</t>
  </si>
  <si>
    <t>1777.04.04</t>
  </si>
  <si>
    <t>1777.04.05</t>
  </si>
  <si>
    <t>Gregoir, Gertrudis</t>
  </si>
  <si>
    <t>1777.04.19</t>
  </si>
  <si>
    <t>Otten, Christianus</t>
  </si>
  <si>
    <t>1777.05.19</t>
  </si>
  <si>
    <t>Reul, ?</t>
  </si>
  <si>
    <t>1777.056.22</t>
  </si>
  <si>
    <t>Wijnandts, Gerardus</t>
  </si>
  <si>
    <t>Mülleners, Henricus</t>
  </si>
  <si>
    <t>1777.07.14</t>
  </si>
  <si>
    <t>Mülleners, Mathias</t>
  </si>
  <si>
    <t>Radermecker, Joannes Henricus</t>
  </si>
  <si>
    <t>1777.07.28</t>
  </si>
  <si>
    <t>Radermecker, Anna Maria</t>
  </si>
  <si>
    <t>1777.08.23</t>
  </si>
  <si>
    <t>Schlüssel, Barbara (+)</t>
  </si>
  <si>
    <t>Kevers, Maria Anna</t>
  </si>
  <si>
    <t>1777.09.12</t>
  </si>
  <si>
    <t>Dirix, Gerardus</t>
  </si>
  <si>
    <t>Daulen, Joannes Matheus</t>
  </si>
  <si>
    <t>Daulen, Joannes</t>
  </si>
  <si>
    <t>Gensebourg, Anna Catharina</t>
  </si>
  <si>
    <t>Hagelstein, Servatius</t>
  </si>
  <si>
    <t>1777.10.20</t>
  </si>
  <si>
    <t>Hagelstein, Petrus</t>
  </si>
  <si>
    <t>Vaessen, Anna Catharina</t>
  </si>
  <si>
    <t>1777.10.22</t>
  </si>
  <si>
    <t>Geulen, Joannes</t>
  </si>
  <si>
    <t>Jean, Catharina</t>
  </si>
  <si>
    <t>Wertz, Joannes Mathias</t>
  </si>
  <si>
    <t>1777.10.25</t>
  </si>
  <si>
    <t>Frijns, Leonardus</t>
  </si>
  <si>
    <t>1777.10.23</t>
  </si>
  <si>
    <t>van Ast, Maria Joanna</t>
  </si>
  <si>
    <t>1777.11.01</t>
  </si>
  <si>
    <t>van Ast, Mathias</t>
  </si>
  <si>
    <t>Lousberg, Catharina</t>
  </si>
  <si>
    <t>Kevers, Maria Gertrudis</t>
  </si>
  <si>
    <t>1777.11.04</t>
  </si>
  <si>
    <t>Vossen, Agnes</t>
  </si>
  <si>
    <t>Sobrimont, Guielmus</t>
  </si>
  <si>
    <t>1777.11.09</t>
  </si>
  <si>
    <t>Lahaije, Anna</t>
  </si>
  <si>
    <t>1777.11.30</t>
  </si>
  <si>
    <t>Brauers, Josephus</t>
  </si>
  <si>
    <t>1777.12.26</t>
  </si>
  <si>
    <t>Remersdaal, “in excursione nocturna occisi sunt”</t>
  </si>
  <si>
    <t>Houbben, Guielmus</t>
  </si>
  <si>
    <t>Schreurs, Joanna</t>
  </si>
  <si>
    <t>1778.01.01</t>
  </si>
  <si>
    <t>Souder, Petrus</t>
  </si>
  <si>
    <t>Courtin, Maria Josepha</t>
  </si>
  <si>
    <t>1778.01.20</t>
  </si>
  <si>
    <t>Coonen, Theodorus</t>
  </si>
  <si>
    <t>1778.02.05</t>
  </si>
  <si>
    <t>Lincken, Christina</t>
  </si>
  <si>
    <t>1778.02.12</t>
  </si>
  <si>
    <t>Hijdemans, Catharina</t>
  </si>
  <si>
    <t>Lekin, Catharina</t>
  </si>
  <si>
    <t>Meunier, Mathias</t>
  </si>
  <si>
    <t>Cluijten, Catharina</t>
  </si>
  <si>
    <t>Radermecker, Joannes Franciscus</t>
  </si>
  <si>
    <t>1778.03.05</t>
  </si>
  <si>
    <t>Richals, Josephus</t>
  </si>
  <si>
    <t>1778.03.11</t>
  </si>
  <si>
    <t>Duckarts, Hubertus</t>
  </si>
  <si>
    <t>1778.04.06</t>
  </si>
  <si>
    <t>Stevens, Mathias</t>
  </si>
  <si>
    <t>1778.05.03</t>
  </si>
  <si>
    <t>1778.07.03</t>
  </si>
  <si>
    <t>Goscher, Godefridus</t>
  </si>
  <si>
    <t>Courtin, Joannes Jacobus</t>
  </si>
  <si>
    <t>Courtin, Massin</t>
  </si>
  <si>
    <t>Ginkens, Christianus</t>
  </si>
  <si>
    <t>1778.07.08</t>
  </si>
  <si>
    <t>Ginkens, Joannes</t>
  </si>
  <si>
    <t>Toissaint, Joanna Maria</t>
  </si>
  <si>
    <t>Wintgens, Joanna Elisabetha</t>
  </si>
  <si>
    <t>1778.07.11</t>
  </si>
  <si>
    <t>Otten, Joannes Josephus</t>
  </si>
  <si>
    <t>1778.07.23</t>
  </si>
  <si>
    <t>Otten, Petrus</t>
  </si>
  <si>
    <t>Wintgens, Ida</t>
  </si>
  <si>
    <t>1778.07.15</t>
  </si>
  <si>
    <t>a Campo, Michael</t>
  </si>
  <si>
    <t>Willems, Barbara</t>
  </si>
  <si>
    <t>Nijssen, Aegidius</t>
  </si>
  <si>
    <t>1778.10.02</t>
  </si>
  <si>
    <t>Wijnandts, Petrus</t>
  </si>
  <si>
    <t>1778.12.05</t>
  </si>
  <si>
    <t>Baur, Anna</t>
  </si>
  <si>
    <t>1778.12.22</t>
  </si>
  <si>
    <t>Nijssen, Gerardus</t>
  </si>
  <si>
    <t>Lenoir, Maria Anna Josepha</t>
  </si>
  <si>
    <t>1778.01.13</t>
  </si>
  <si>
    <t>Lenoir, Joannes Martinus</t>
  </si>
  <si>
    <t>Toissaint, Joannes Jacobus</t>
  </si>
  <si>
    <t>1779.01.29</t>
  </si>
  <si>
    <t>Nijssen, Maria</t>
  </si>
  <si>
    <t>Belleflamme, Lucia</t>
  </si>
  <si>
    <t>Belleflamme, Joannes</t>
  </si>
  <si>
    <t>Geusebrouwers, Maria Catharina</t>
  </si>
  <si>
    <t>1779.02.02</t>
  </si>
  <si>
    <t>Hoignien, Catharina</t>
  </si>
  <si>
    <t>Vossen, Laurentius</t>
  </si>
  <si>
    <t>Hammers, Maria Catharina</t>
  </si>
  <si>
    <t>1779.02.18</t>
  </si>
  <si>
    <t>Smusters, Wilhelmus (+)</t>
  </si>
  <si>
    <t>1779.03.01</t>
  </si>
  <si>
    <t>Mullenders, Wilhelmus</t>
  </si>
  <si>
    <t>Müllender, Hubertus</t>
  </si>
  <si>
    <t>1779.03.05</t>
  </si>
  <si>
    <t>Müllender, Petrus</t>
  </si>
  <si>
    <t>Coenen, Anna Maria</t>
  </si>
  <si>
    <t>Schönbroodt, Gertrudis</t>
  </si>
  <si>
    <t>1779.03.07</t>
  </si>
  <si>
    <t>Coonen, Wilhelmus (+)</t>
  </si>
  <si>
    <t>Kratzborn, Caspar</t>
  </si>
  <si>
    <t>Lousberg, Joanna (+)</t>
  </si>
  <si>
    <t>1779.03.23</t>
  </si>
  <si>
    <t>Grootenclaes, Lambertus</t>
  </si>
  <si>
    <t>Steins, Petrus</t>
  </si>
  <si>
    <t>Konings, Barbara</t>
  </si>
  <si>
    <t>Gerckens, Josephus</t>
  </si>
  <si>
    <t>Steins, Maria Elisabetha</t>
  </si>
  <si>
    <t>1779.04.23</t>
  </si>
  <si>
    <t>Nurop; “innupta”</t>
  </si>
  <si>
    <t>Remi, Anna Elisabetha</t>
  </si>
  <si>
    <t>1779.04.24</t>
  </si>
  <si>
    <t>Colin, Joannes</t>
  </si>
  <si>
    <t>Remersdaal (Hiendahl); begraven in Sippenaken</t>
  </si>
  <si>
    <t>Gerkens, Anna Elisabetha</t>
  </si>
  <si>
    <t>1779.06.16</t>
  </si>
  <si>
    <t>Gerkens, Leonardus</t>
  </si>
  <si>
    <t>Toissaint, Maria</t>
  </si>
  <si>
    <t>van Loë, Antonius</t>
  </si>
  <si>
    <t>1779.06.22</t>
  </si>
  <si>
    <t>Vilvorden, Gertrudis</t>
  </si>
  <si>
    <t>1779.08.06</t>
  </si>
  <si>
    <t>Rouwett, Maria Josepha</t>
  </si>
  <si>
    <t>1779.08.14</t>
  </si>
  <si>
    <t>Herrart, Franciscus</t>
  </si>
  <si>
    <t>Jacobs, Barbara</t>
  </si>
  <si>
    <t>1779.11.05</t>
  </si>
  <si>
    <t>Tewissen, Henricus</t>
  </si>
  <si>
    <t>Heunders, Hubertus</t>
  </si>
  <si>
    <t>[Schleijn?], Maria Anna</t>
  </si>
  <si>
    <t>Müllender, Joannes Wilhelmus</t>
  </si>
  <si>
    <t>1779.12.24</t>
  </si>
  <si>
    <t>Müllender, Leonardus</t>
  </si>
  <si>
    <t>Radermaeker, Barbara</t>
  </si>
  <si>
    <t>Radermaeker, Winandus</t>
  </si>
  <si>
    <t>1780.01.03</t>
  </si>
  <si>
    <t>Drouven, Catharina</t>
  </si>
  <si>
    <t>Boddart, Joannes Henricus</t>
  </si>
  <si>
    <t>1780.01.07</t>
  </si>
  <si>
    <t>Campo, Beatrix (+)</t>
  </si>
  <si>
    <t>Beuvens, Maria</t>
  </si>
  <si>
    <t>1780.02.28</t>
  </si>
  <si>
    <t>Snewinckx, Petrus</t>
  </si>
  <si>
    <t>Jusnotte, Elisabeth</t>
  </si>
  <si>
    <t>1780.03.13</t>
  </si>
  <si>
    <t>Hissel, Caspar (+)</t>
  </si>
  <si>
    <t>Delnaie, Maria</t>
  </si>
  <si>
    <t>Delnaie, Henricus</t>
  </si>
  <si>
    <t>Promper, Margareta</t>
  </si>
  <si>
    <t>Roumans, Joannes Wilhelmus</t>
  </si>
  <si>
    <t>1780.04.07</t>
  </si>
  <si>
    <t>Gerckens, Anna</t>
  </si>
  <si>
    <t>Begasse, Ida</t>
  </si>
  <si>
    <t>1780.04.21</t>
  </si>
  <si>
    <t>van Loë, Maria</t>
  </si>
  <si>
    <t>Müllender, Anna</t>
  </si>
  <si>
    <t>1780.06.10</t>
  </si>
  <si>
    <t>Erens, Petrus</t>
  </si>
  <si>
    <t>Cremers, Maria Catharina</t>
  </si>
  <si>
    <t>Remersdaal; gedoopt door vader</t>
  </si>
  <si>
    <t>1780.06.24</t>
  </si>
  <si>
    <t>Heusschen, Servatius</t>
  </si>
  <si>
    <t>Otten, Cornelia</t>
  </si>
  <si>
    <t>1780.08.22</t>
  </si>
  <si>
    <t>1780.09.08</t>
  </si>
  <si>
    <t>Tiguka, Elisabetha (+)</t>
  </si>
  <si>
    <t>a Campo, Joannes Wilhelmus</t>
  </si>
  <si>
    <t>1780.09.22</t>
  </si>
  <si>
    <t>a Campo, Joannes</t>
  </si>
  <si>
    <t>Windtmühlen, Anna Gertrudis</t>
  </si>
  <si>
    <t>Trihlen, Hubertus</t>
  </si>
  <si>
    <t>1780.09.24</t>
  </si>
  <si>
    <t>Hirtz, Anna Elisabetha</t>
  </si>
  <si>
    <t>Wijnandts, Joannes</t>
  </si>
  <si>
    <t>Wijnandts, Nicolaus</t>
  </si>
  <si>
    <t>Warlimont, Maria Catharina</t>
  </si>
  <si>
    <t>Gade, Maria</t>
  </si>
  <si>
    <t>1780.10.12</t>
  </si>
  <si>
    <t>Gade, Petrus</t>
  </si>
  <si>
    <t>Müllenders, Ida</t>
  </si>
  <si>
    <t>1780.11.17</t>
  </si>
  <si>
    <t>Remersdaal; gedoopt door vroedvrouw (Genoveva Geurden)</t>
  </si>
  <si>
    <t>Hijdemans, Maria Catharina</t>
  </si>
  <si>
    <t>Mullenders, Joannes</t>
  </si>
  <si>
    <t>Windmühlen, Anna Gertrudis</t>
  </si>
  <si>
    <t>Haccour, Maria Catharina</t>
  </si>
  <si>
    <t>1780.01.25</t>
  </si>
  <si>
    <t>Dunendahl, Anna</t>
  </si>
  <si>
    <t>1780.12.07</t>
  </si>
  <si>
    <t>Richals, ? (+)</t>
  </si>
  <si>
    <t>Heckman, Maria Catharina</t>
  </si>
  <si>
    <t>1780.12.10</t>
  </si>
  <si>
    <t>Wijnandts, Genoveva</t>
  </si>
  <si>
    <t>Rauhls, Anna Elisabetha</t>
  </si>
  <si>
    <t>Rauhls, Josephus</t>
  </si>
  <si>
    <t>Lahaije, Joanna Elisabetha</t>
  </si>
  <si>
    <t>1781.01.18</t>
  </si>
  <si>
    <t>Driessen, Joanna</t>
  </si>
  <si>
    <t>Kevers, Joannes Wilhelmus</t>
  </si>
  <si>
    <t>1781.01.29</t>
  </si>
  <si>
    <t>Radermäcker, Stephanus</t>
  </si>
  <si>
    <t>1781.02.08</t>
  </si>
  <si>
    <t>Bauens, Maria Joanna</t>
  </si>
  <si>
    <t>1781.02.10</t>
  </si>
  <si>
    <t>Colin, Maria Josepha</t>
  </si>
  <si>
    <t>1781.03.31</t>
  </si>
  <si>
    <t>Colin, Leonardus</t>
  </si>
  <si>
    <t>Timmermans, Maria Catharina</t>
  </si>
  <si>
    <t>Müllender, Anna Maria</t>
  </si>
  <si>
    <t>1781.04.13</t>
  </si>
  <si>
    <t>van Reij, Hubertus (+)</t>
  </si>
  <si>
    <t>Stohlman, Petronilla</t>
  </si>
  <si>
    <t>1781.04.18</t>
  </si>
  <si>
    <t>Nols, Ludovicus</t>
  </si>
  <si>
    <t>Duckarts, Stephanus</t>
  </si>
  <si>
    <t>Brauers, Anna Elisabetha</t>
  </si>
  <si>
    <t>Bauens, Catharina</t>
  </si>
  <si>
    <t>1781.07.07</t>
  </si>
  <si>
    <t>Otten, Wilhelmina</t>
  </si>
  <si>
    <t>1781.07.19</t>
  </si>
  <si>
    <t>Vaessen, Antonius</t>
  </si>
  <si>
    <t>Timmermans, Margaritha</t>
  </si>
  <si>
    <t>1781.07.24</t>
  </si>
  <si>
    <t>Mullender, Stephanus</t>
  </si>
  <si>
    <t>Mullender, Petrus</t>
  </si>
  <si>
    <t>Coonen, Anna Maria</t>
  </si>
  <si>
    <t>Knops, Christianus</t>
  </si>
  <si>
    <t>1781.08.24</t>
  </si>
  <si>
    <t>Cleussen, Barbara</t>
  </si>
  <si>
    <t>1781.08.27</t>
  </si>
  <si>
    <t>Knops, Gerardus (+)</t>
  </si>
  <si>
    <t>Knops, Franciscus</t>
  </si>
  <si>
    <t>1781.09.01</t>
  </si>
  <si>
    <t>Smetz, Antonius</t>
  </si>
  <si>
    <t>Knops, Joanna</t>
  </si>
  <si>
    <t>Peters, Michael</t>
  </si>
  <si>
    <t>Stammen, Lambertus</t>
  </si>
  <si>
    <t>Brandt, Maria Joanna (+)</t>
  </si>
  <si>
    <t>Nijssen, Josephus</t>
  </si>
  <si>
    <t>Nijssen, Jacobus</t>
  </si>
  <si>
    <t>Pingsten, Maria</t>
  </si>
  <si>
    <t>Londen, Joannes</t>
  </si>
  <si>
    <t>Londen, Wilhelmus</t>
  </si>
  <si>
    <t>Radermäcker, Xanderina</t>
  </si>
  <si>
    <t>Brée, Joannes Leonardus</t>
  </si>
  <si>
    <t>Spronck, Anna Catharina</t>
  </si>
  <si>
    <t>Radermäcker, Josephus</t>
  </si>
  <si>
    <t>Radermäcker, ?</t>
  </si>
  <si>
    <t>Straet, Wilhelmus</t>
  </si>
  <si>
    <t>Hagelstein, Maria Elisabetha</t>
  </si>
  <si>
    <t>Hütgens, Anna Maria</t>
  </si>
  <si>
    <t>Hütgens, Mathias</t>
  </si>
  <si>
    <t>Laschet, Anna Maria</t>
  </si>
  <si>
    <t>Charlier, Mechtildis</t>
  </si>
  <si>
    <t>Charlier, Franciscus</t>
  </si>
  <si>
    <t>Simons, Maria Helena</t>
  </si>
  <si>
    <t>1781.09.17</t>
  </si>
  <si>
    <t>Simons, Antonius</t>
  </si>
  <si>
    <t>Ernst, Anna Maria</t>
  </si>
  <si>
    <t>Louven, Maria Agnes</t>
  </si>
  <si>
    <t>Louven, Wilhelmus</t>
  </si>
  <si>
    <t>Rademacker, Xanderina</t>
  </si>
  <si>
    <t>Mullender, Josephus</t>
  </si>
  <si>
    <t>Tühler, Anna Maria</t>
  </si>
  <si>
    <t>van Loë, Jacobus</t>
  </si>
  <si>
    <t>van Loë, Joannes Hubertus</t>
  </si>
  <si>
    <t>Radermäcker, Hubertus</t>
  </si>
  <si>
    <t>Tuhlen, Nicolaus</t>
  </si>
  <si>
    <t>1781.09.25</t>
  </si>
  <si>
    <t>Schijns, Maria Elisabetha</t>
  </si>
  <si>
    <t>Floremville, Elisabeth</t>
  </si>
  <si>
    <t>Schönmaister, Maria</t>
  </si>
  <si>
    <t>1781.09.27</t>
  </si>
  <si>
    <t>Henesse, Theodoor (+)</t>
  </si>
  <si>
    <t>Hinckelmans, Maria Catharina</t>
  </si>
  <si>
    <t>1781.09.26</t>
  </si>
  <si>
    <t>Clout, Aegidius</t>
  </si>
  <si>
    <t>Clout, Wilhelmus</t>
  </si>
  <si>
    <t>Smints, Agnes</t>
  </si>
  <si>
    <t>Liken, Franciscus</t>
  </si>
  <si>
    <t>Mertens, Anna Catharina</t>
  </si>
  <si>
    <t>Stenis, Petrus</t>
  </si>
  <si>
    <t>Cluijten, Anna Catharina</t>
  </si>
  <si>
    <t>Remersdaal; “illegitima”</t>
  </si>
  <si>
    <t>Goscher, Joannes</t>
  </si>
  <si>
    <t>Otten, Tilmannus</t>
  </si>
  <si>
    <t>Doolen, Henricus</t>
  </si>
  <si>
    <t>Loosen, Joannes Gerardus</t>
  </si>
  <si>
    <t>Loosen, Joannes</t>
  </si>
  <si>
    <t>Doolen, Anna Maria</t>
  </si>
  <si>
    <t>Doolen, Petrus</t>
  </si>
  <si>
    <t>Schijns, Elisabetha</t>
  </si>
  <si>
    <t>Otten, Caspar</t>
  </si>
  <si>
    <t>1781.10.01</t>
  </si>
  <si>
    <t>Pennings, Anna Elisabetha</t>
  </si>
  <si>
    <t>Lecloux, Hermannus</t>
  </si>
  <si>
    <t>Goschen, Dominicus</t>
  </si>
  <si>
    <t>Cluijten, Michael</t>
  </si>
  <si>
    <t>Wintgens, Catharina</t>
  </si>
  <si>
    <t>Wintgens, Petrus</t>
  </si>
  <si>
    <t>Geulens, Theresia</t>
  </si>
  <si>
    <t>1781.10.05</t>
  </si>
  <si>
    <t>Vossen, Maria</t>
  </si>
  <si>
    <t>Vossen, Antonius</t>
  </si>
  <si>
    <t>Merx, Wilhelmin</t>
  </si>
  <si>
    <t>Hautermans, Mathias</t>
  </si>
  <si>
    <t>Heckman, Genoveva</t>
  </si>
  <si>
    <t>Cloot, Maria Josepha</t>
  </si>
  <si>
    <t>Cloot, Gerardus</t>
  </si>
  <si>
    <t>Dolen, Maria Anna</t>
  </si>
  <si>
    <t>Herrat, Maria Margaretha</t>
  </si>
  <si>
    <t>1781.10.09</t>
  </si>
  <si>
    <t>Herrat, Mathias</t>
  </si>
  <si>
    <t>Beckers, Anna Elisabetha</t>
  </si>
  <si>
    <t>Pennings, Anna Elisabetha (+)</t>
  </si>
  <si>
    <t>Kevers, Gertrudis</t>
  </si>
  <si>
    <t>Grondbach, Maria</t>
  </si>
  <si>
    <t>1781.10.19</t>
  </si>
  <si>
    <t>Stassen, Hubertus (+)</t>
  </si>
  <si>
    <t>Lennerts, Elisabetha</t>
  </si>
  <si>
    <t>1781.10.21</t>
  </si>
  <si>
    <t>1781.10.24</t>
  </si>
  <si>
    <t>Swaenen, Catharina</t>
  </si>
  <si>
    <t>1781.10.27</t>
  </si>
  <si>
    <t>Mullender, Helena</t>
  </si>
  <si>
    <t>1781.11.03</t>
  </si>
  <si>
    <t>Smetz, Wilhelmus</t>
  </si>
  <si>
    <t>Hansen, Maria Ida</t>
  </si>
  <si>
    <t>Otten, Gertrudis</t>
  </si>
  <si>
    <t>Boddart, Georgius</t>
  </si>
  <si>
    <t>Janssen, Joanna Maria</t>
  </si>
  <si>
    <t>1781.11.17</t>
  </si>
  <si>
    <t>Braham, Anna</t>
  </si>
  <si>
    <t>1781.11.21</t>
  </si>
  <si>
    <t>Warlimont, Maria</t>
  </si>
  <si>
    <t>1781.12.03</t>
  </si>
  <si>
    <t>Berens, Henricus</t>
  </si>
  <si>
    <t xml:space="preserve"> Remersdaal (Rörsberg)</t>
  </si>
  <si>
    <t>Hagelstein, Elisabetha</t>
  </si>
  <si>
    <t>1781.12.08</t>
  </si>
  <si>
    <t>Rouet, Wilhelmus</t>
  </si>
  <si>
    <t>1781.12.23</t>
  </si>
  <si>
    <t>Campo, Maria Catharina</t>
  </si>
  <si>
    <t>1782.02.09</t>
  </si>
  <si>
    <t>Bücken, Christianus</t>
  </si>
  <si>
    <t>Nietal, Joannes Leonardus</t>
  </si>
  <si>
    <t>1782.02.20</t>
  </si>
  <si>
    <t>Nietal, Joannes Mathias</t>
  </si>
  <si>
    <t>Macquo, Margaretha</t>
  </si>
  <si>
    <t>de Beij, Anna Elisabetha</t>
  </si>
  <si>
    <t>Rompen, Henricus</t>
  </si>
  <si>
    <t>Vaessen, Anna Elisabetha</t>
  </si>
  <si>
    <t>1782.03.03</t>
  </si>
  <si>
    <t>Toissaint, Jacobus</t>
  </si>
  <si>
    <t>Dirix, Joanna Maria</t>
  </si>
  <si>
    <t>1782.03.06</t>
  </si>
  <si>
    <t>Dirix, Joannes</t>
  </si>
  <si>
    <t>Meessen, Maria Theresia</t>
  </si>
  <si>
    <t>Nijssen, Anna Elisabetha</t>
  </si>
  <si>
    <t>1782.03.08</t>
  </si>
  <si>
    <t>1782.03.13</t>
  </si>
  <si>
    <t>Stollman, Petronella</t>
  </si>
  <si>
    <t>Nols, Maria Elisabetha</t>
  </si>
  <si>
    <t>1782.04.01</t>
  </si>
  <si>
    <t>1782.04.07</t>
  </si>
  <si>
    <t>1782.04.14</t>
  </si>
  <si>
    <t>1782.04.11</t>
  </si>
  <si>
    <t>Knops, Maria Isabella</t>
  </si>
  <si>
    <t>Knops, Hubertus</t>
  </si>
  <si>
    <t>Bloemen, Maria Isabella</t>
  </si>
  <si>
    <t>Horrigarts, Balthazar</t>
  </si>
  <si>
    <t>1782.05.23</t>
  </si>
  <si>
    <t>Horrigarts, Joannes</t>
  </si>
  <si>
    <t>Hisch, Elisabetha</t>
  </si>
  <si>
    <t>Vossen (of Vaessen?), Anna Maria</t>
  </si>
  <si>
    <t>1782.06.15</t>
  </si>
  <si>
    <t>Vossen (of Vaessen?), Joannes</t>
  </si>
  <si>
    <t>Radermäcker, Joanna Maria</t>
  </si>
  <si>
    <t>Toissaint, Joannes Wilhelmus</t>
  </si>
  <si>
    <t>1782.07.24</t>
  </si>
  <si>
    <t>Toissaint, Joannes Gerardus</t>
  </si>
  <si>
    <t>Eckelman, Anna Catharina</t>
  </si>
  <si>
    <t>1782.07.30</t>
  </si>
  <si>
    <t>Eckelman, Leonardus</t>
  </si>
  <si>
    <t>[Knops?], Anna Maria</t>
  </si>
  <si>
    <t>Belleflamme, Hubertus</t>
  </si>
  <si>
    <t>1782.08.26</t>
  </si>
  <si>
    <t>Geusebrouwers, Catharina</t>
  </si>
  <si>
    <t>Brauers, Joannes Michael</t>
  </si>
  <si>
    <t>1782.08.30</t>
  </si>
  <si>
    <t>Brauers, Joannes</t>
  </si>
  <si>
    <t>Macquo, Maria Catharina</t>
  </si>
  <si>
    <t>Lenoir, Maria Josepha</t>
  </si>
  <si>
    <t>1782.09.30</t>
  </si>
  <si>
    <t>1782.10.26</t>
  </si>
  <si>
    <t>Gerckens, Barbara</t>
  </si>
  <si>
    <t>Ernst, Anna</t>
  </si>
  <si>
    <t>1782.11.20</t>
  </si>
  <si>
    <t>Gerckens, Raphael</t>
  </si>
  <si>
    <t>Wintgens, Maria Catharina</t>
  </si>
  <si>
    <t>1783.01.05</t>
  </si>
  <si>
    <t>Wintgens, Aegidius</t>
  </si>
  <si>
    <t>[Buken?], Theresia</t>
  </si>
  <si>
    <t>1783.01.10</t>
  </si>
  <si>
    <t>Pommé, Petrus (+)</t>
  </si>
  <si>
    <t>Mattiné, Catharina</t>
  </si>
  <si>
    <t>1783.03.05</t>
  </si>
  <si>
    <t>Hendrix, Balthazar</t>
  </si>
  <si>
    <t>1783.05.12</t>
  </si>
  <si>
    <t>Thijs, Barbara</t>
  </si>
  <si>
    <t>Blom, Joanna Catharina</t>
  </si>
  <si>
    <t>1783.05.25</t>
  </si>
  <si>
    <t>Blom, Jacobus</t>
  </si>
  <si>
    <t>Braham, Maria Josepha</t>
  </si>
  <si>
    <t>Sobrimont, Maria Gertrudis</t>
  </si>
  <si>
    <t>1783.07.03</t>
  </si>
  <si>
    <t>Fernings, Elisabetha</t>
  </si>
  <si>
    <t>Cluijten, Laurentius</t>
  </si>
  <si>
    <t>1783.09.03</t>
  </si>
  <si>
    <t>Nietal, Mathias</t>
  </si>
  <si>
    <t>Campo, Michael</t>
  </si>
  <si>
    <t>1783.09.05</t>
  </si>
  <si>
    <t>Contzen, Elisabetha</t>
  </si>
  <si>
    <t>Rompen, Petrus Paulus</t>
  </si>
  <si>
    <t>Zinck, Joanna Maria</t>
  </si>
  <si>
    <t>Hildenaers, Maria</t>
  </si>
  <si>
    <t>1783.10.06</t>
  </si>
  <si>
    <t>Frisschen, Laurentius (+)</t>
  </si>
  <si>
    <t>Reul, Christianus</t>
  </si>
  <si>
    <t>1783.10.14</t>
  </si>
  <si>
    <t>Reul, Fredericus</t>
  </si>
  <si>
    <t>Rondanck, Margaretha</t>
  </si>
  <si>
    <t>Dobbelstein, Joanna</t>
  </si>
  <si>
    <t>1783.10.25</t>
  </si>
  <si>
    <t>Baur, Joannes (+)</t>
  </si>
  <si>
    <t>Heunders, Nicolaus</t>
  </si>
  <si>
    <t>1783.11.25</t>
  </si>
  <si>
    <t>Heunders, Joanna</t>
  </si>
  <si>
    <t>Teuven, “illegitimus”</t>
  </si>
  <si>
    <t>Brauers, Joannes Wilhelmus</t>
  </si>
  <si>
    <t>1783.12.16</t>
  </si>
  <si>
    <t>Belleflamme, Franciscus</t>
  </si>
  <si>
    <t>1784.01.15</t>
  </si>
  <si>
    <t>Belleflamme, Bertrandus</t>
  </si>
  <si>
    <t>Born, Anna Maria</t>
  </si>
  <si>
    <t>Dierix, Joannes</t>
  </si>
  <si>
    <t>1784.01.22</t>
  </si>
  <si>
    <t>Nussen, Theresia</t>
  </si>
  <si>
    <t>Alarts, Anna Catharina</t>
  </si>
  <si>
    <t>1784.02.11</t>
  </si>
  <si>
    <t>Wertz, Gerardus (+)</t>
  </si>
  <si>
    <t>Winckers, Catharina</t>
  </si>
  <si>
    <t>1784.03.11</t>
  </si>
  <si>
    <t>Rauhl, Leonardus (+)</t>
  </si>
  <si>
    <t>Chenot, Henricus</t>
  </si>
  <si>
    <t>1784.04.25</t>
  </si>
  <si>
    <t>Dobbelstein, Elisabetha</t>
  </si>
  <si>
    <t>Loschet, Maria Eva</t>
  </si>
  <si>
    <t>1784.06.22</t>
  </si>
  <si>
    <t>1784.07.09</t>
  </si>
  <si>
    <t>Brée, Joannes</t>
  </si>
  <si>
    <t>1784.08.20</t>
  </si>
  <si>
    <t>Remersdaal (Mabroek); “coelebs”</t>
  </si>
  <si>
    <t>Bauwens, Aegidius</t>
  </si>
  <si>
    <t>1784.09.22</t>
  </si>
  <si>
    <t>Mengelbier, Maria Catharina</t>
  </si>
  <si>
    <t>1784.10.15</t>
  </si>
  <si>
    <t>Slenter, Wilhelmus</t>
  </si>
  <si>
    <t>1785.01.05</t>
  </si>
  <si>
    <t>Denaije, Catharina</t>
  </si>
  <si>
    <t>1785.01.14</t>
  </si>
  <si>
    <t>Jean, Lambertus</t>
  </si>
  <si>
    <t>Hanssen, Ida</t>
  </si>
  <si>
    <t>Geurden, Nicolaus</t>
  </si>
  <si>
    <t>1785.01.19</t>
  </si>
  <si>
    <t>Warlimont, Elisabetha</t>
  </si>
  <si>
    <t>Mullender, Magdalena</t>
  </si>
  <si>
    <t>Hissel, Elisabetha</t>
  </si>
  <si>
    <t>1785.03.16</t>
  </si>
  <si>
    <t>Horrigart, Joannes</t>
  </si>
  <si>
    <t>1785.04.09</t>
  </si>
  <si>
    <t>Radermäcker, Anna</t>
  </si>
  <si>
    <t>1785.04.30</t>
  </si>
  <si>
    <t>Smoosters, Henricus</t>
  </si>
  <si>
    <t>Thiwissen, Nicolaus</t>
  </si>
  <si>
    <t>1785.06.16</t>
  </si>
  <si>
    <t>Sobrimont, Joannes Wilhelmus</t>
  </si>
  <si>
    <t>1785.06.26</t>
  </si>
  <si>
    <t>Thuz, Barbara</t>
  </si>
  <si>
    <t>1785.06.30</t>
  </si>
  <si>
    <t>Kremer, Joannes (+)</t>
  </si>
  <si>
    <t>Muller, Wilhelmus</t>
  </si>
  <si>
    <t>1785.07.04</t>
  </si>
  <si>
    <t>Wintgens, Maria</t>
  </si>
  <si>
    <t>Geurden, Balthazar</t>
  </si>
  <si>
    <t>1985.07.09</t>
  </si>
  <si>
    <t>Warrimont, Anna Elisabetha</t>
  </si>
  <si>
    <t>Remersdaal (Rörsberg)</t>
  </si>
  <si>
    <t>1785.07.16</t>
  </si>
  <si>
    <t>Begasse, Ida (+)</t>
  </si>
  <si>
    <t>Gerckens, Joannes</t>
  </si>
  <si>
    <t>van Loë, Joanna</t>
  </si>
  <si>
    <t>1785.08.13</t>
  </si>
  <si>
    <t>van Loen, Henricus</t>
  </si>
  <si>
    <t>van Loen, Antonius</t>
  </si>
  <si>
    <t>Hagelstein, Anna Catharina</t>
  </si>
  <si>
    <t>Macquo, Catharina</t>
  </si>
  <si>
    <t>Mordent, Joannes</t>
  </si>
  <si>
    <t>1785.09.07</t>
  </si>
  <si>
    <t>Gillesen, Anna Elisabetha</t>
  </si>
  <si>
    <t>Drouven, Joannes Wilhelmus</t>
  </si>
  <si>
    <t>Drouven, Mathias</t>
  </si>
  <si>
    <t>Bauens, Joanna Barbara</t>
  </si>
  <si>
    <t>1785.09.13</t>
  </si>
  <si>
    <t>Coremans, Marcus</t>
  </si>
  <si>
    <t>Primart, Maria (+)</t>
  </si>
  <si>
    <t>Genkens, Joannes Leonardus</t>
  </si>
  <si>
    <t>1785.10.06</t>
  </si>
  <si>
    <t>Genkens, Leonardus</t>
  </si>
  <si>
    <t>1785.10.23</t>
  </si>
  <si>
    <t>Dürendahl, Catharina (+)</t>
  </si>
  <si>
    <t>Langohr, Maria Josepha</t>
  </si>
  <si>
    <t>1785.11.26</t>
  </si>
  <si>
    <t>Nijssen, Joanna Maria</t>
  </si>
  <si>
    <t>1786.01.20</t>
  </si>
  <si>
    <t>Hautermans, Maria Catharina</t>
  </si>
  <si>
    <t>1786.01.25</t>
  </si>
  <si>
    <t>Bosch, Laurentius</t>
  </si>
  <si>
    <t>1786.01.26</t>
  </si>
  <si>
    <t>Bosch, Joannes Wilhelmus</t>
  </si>
  <si>
    <t>De Lauté, Elisabetha</t>
  </si>
  <si>
    <t>Otten, Josephus</t>
  </si>
  <si>
    <t>1786.02.16</t>
  </si>
  <si>
    <t>Jusnotte, Cornelia</t>
  </si>
  <si>
    <t>xxx (tweeling)</t>
  </si>
  <si>
    <t>Schijns, Wilhelmus</t>
  </si>
  <si>
    <t>Jonas, Anna Gertrudis</t>
  </si>
  <si>
    <t>Nurop; uit Aubel, tijdelijk verblijvend in Nurop; gedoopt door Anna Maria Jacobs (vroedvrouw?)</t>
  </si>
  <si>
    <t>Roemers, Eva Maria</t>
  </si>
  <si>
    <t>1786.03.10</t>
  </si>
  <si>
    <t>Roemers, Stephanus</t>
  </si>
  <si>
    <t>Smetz, Anna Catharina</t>
  </si>
  <si>
    <t>Simons, Anna Elisabetha</t>
  </si>
  <si>
    <t>1786.03.11</t>
  </si>
  <si>
    <t>Erenst, Anna Maria</t>
  </si>
  <si>
    <t>Lenoir, Joannes Wilhelmus</t>
  </si>
  <si>
    <t>1786.03.20</t>
  </si>
  <si>
    <t>Sprooten, Dominicus</t>
  </si>
  <si>
    <t>1786.03.21</t>
  </si>
  <si>
    <t>Cleer, Joanna</t>
  </si>
  <si>
    <t>Campo, Andreas</t>
  </si>
  <si>
    <t>Brauers, Joanna</t>
  </si>
  <si>
    <t>1786.03.29</t>
  </si>
  <si>
    <t>Warlimont, Maria Theresia</t>
  </si>
  <si>
    <t>1786.04.05</t>
  </si>
  <si>
    <t>Gerckens, Jacobus</t>
  </si>
  <si>
    <t>1786.04.29</t>
  </si>
  <si>
    <t>Nijssen, Maria Catharina (+)</t>
  </si>
  <si>
    <t>1786.05.01</t>
  </si>
  <si>
    <t>Genkens, Joannes (+)</t>
  </si>
  <si>
    <t>Franssen, Joanna Margaretha</t>
  </si>
  <si>
    <t>1786.05.21</t>
  </si>
  <si>
    <t>Hautermans, Lambertus</t>
  </si>
  <si>
    <t>1786.06.10</t>
  </si>
  <si>
    <t>Lenoir, Martinus</t>
  </si>
  <si>
    <t>Remersdaal; gedoopt door Anna Maria Jacobs (vroedvrouw?)</t>
  </si>
  <si>
    <t>Slicken, Maria Catharina</t>
  </si>
  <si>
    <t>Chanterai, Josephus</t>
  </si>
  <si>
    <t>1786.07.10</t>
  </si>
  <si>
    <t>Rouwette, Joanna</t>
  </si>
  <si>
    <t>1786.07.15</t>
  </si>
  <si>
    <t>Remersdaal; gedoopt bij geboorte (ab debilitatem)</t>
  </si>
  <si>
    <t>Gosch, Dominicus</t>
  </si>
  <si>
    <t>1786.09.01</t>
  </si>
  <si>
    <t>1786.09.03</t>
  </si>
  <si>
    <t>Sinnich; “innuptus”</t>
  </si>
  <si>
    <t>1786.09.12</t>
  </si>
  <si>
    <t>Brouwers, Joannes Laurentius</t>
  </si>
  <si>
    <t>Jonas, Maria</t>
  </si>
  <si>
    <t>Panckart, Fridericus</t>
  </si>
  <si>
    <t>1786.11.05</t>
  </si>
  <si>
    <t>Vaessen, Elisabetha (+)</t>
  </si>
  <si>
    <t>Richals, Lauretta</t>
  </si>
  <si>
    <t>1786.11.13</t>
  </si>
  <si>
    <t>Delhier, Joannes</t>
  </si>
  <si>
    <t>Roumans, Maria</t>
  </si>
  <si>
    <t>1786.11.20</t>
  </si>
  <si>
    <t>Magermans, Bernardus (+)</t>
  </si>
  <si>
    <t>[Desaux?], Anna Catharina</t>
  </si>
  <si>
    <t>1786.11.28</t>
  </si>
  <si>
    <t>[Desaux?], Gerardus</t>
  </si>
  <si>
    <t>Mullenders, Maria Catharina</t>
  </si>
  <si>
    <t>Gerckens, Maria Theresia</t>
  </si>
  <si>
    <t>1786.11.30</t>
  </si>
  <si>
    <t>Gerckens, Joannes Petrus</t>
  </si>
  <si>
    <t>Warrimont, Anna Barbara</t>
  </si>
  <si>
    <t>Jägers, Maria Anna</t>
  </si>
  <si>
    <t>1786.12.22</t>
  </si>
  <si>
    <t>Jägers, Simon</t>
  </si>
  <si>
    <t>Heunders, Anna</t>
  </si>
  <si>
    <t>1786.12.25</t>
  </si>
  <si>
    <t>Hopperets, Maria</t>
  </si>
  <si>
    <t>Deckers, Franciscus Josephus</t>
  </si>
  <si>
    <t>1787.01.11</t>
  </si>
  <si>
    <t>Deckers, Theodorus</t>
  </si>
  <si>
    <t>Pennings, Christianus Josephus</t>
  </si>
  <si>
    <t>1787.01.22</t>
  </si>
  <si>
    <t>Pennings, Christianus</t>
  </si>
  <si>
    <t>Straet, Maria Josepha</t>
  </si>
  <si>
    <t>Kurvers, Wilhelmus</t>
  </si>
  <si>
    <t>1787.01.24</t>
  </si>
  <si>
    <t>Kurvers, Josephus</t>
  </si>
  <si>
    <t>Biessen, Helena</t>
  </si>
  <si>
    <t>Reul, Anna Catharina</t>
  </si>
  <si>
    <t>Nietel, Anna Maria</t>
  </si>
  <si>
    <t>1787.02.10</t>
  </si>
  <si>
    <t>Nietel, Mathias</t>
  </si>
  <si>
    <t>1787.02.15</t>
  </si>
  <si>
    <t>1787.02.21</t>
  </si>
  <si>
    <t>Reul, Mathias (+)</t>
  </si>
  <si>
    <t>Lahaije, Joanna</t>
  </si>
  <si>
    <t>1787.02.28</t>
  </si>
  <si>
    <t>Braham, Georgius</t>
  </si>
  <si>
    <t>Panckart, Petrus</t>
  </si>
  <si>
    <t>1787.03.06</t>
  </si>
  <si>
    <t>Lochet, Anna Maria</t>
  </si>
  <si>
    <t>1787.03.11</t>
  </si>
  <si>
    <t>Kütgens, Mathias</t>
  </si>
  <si>
    <t>Kevers, Antonius Fridericus</t>
  </si>
  <si>
    <t>Wertz, Theresia</t>
  </si>
  <si>
    <t>Gillens, Joannes</t>
  </si>
  <si>
    <t>1787.04.03</t>
  </si>
  <si>
    <t>Cüsters, Maria</t>
  </si>
  <si>
    <t>Jacobs, Margaretha</t>
  </si>
  <si>
    <t>1787.04.07</t>
  </si>
  <si>
    <t>Hijdemans, Joanna Maria</t>
  </si>
  <si>
    <t>1787.04.04</t>
  </si>
  <si>
    <t>Hijdemans, Otto</t>
  </si>
  <si>
    <t>Brauers, Maria Catharina</t>
  </si>
  <si>
    <t>1787.04.21</t>
  </si>
  <si>
    <t>van Ass, Caspar</t>
  </si>
  <si>
    <t>1787.05.03</t>
  </si>
  <si>
    <t>van Ass, Catharina</t>
  </si>
  <si>
    <t>Plümackers, Gerardus</t>
  </si>
  <si>
    <t>1787.05.29</t>
  </si>
  <si>
    <t>Hagelstein, Maria Catharina</t>
  </si>
  <si>
    <t>Müllenders, Helena</t>
  </si>
  <si>
    <t>Deckers, Gerardus (+)</t>
  </si>
  <si>
    <t>Otten, Joannes Wilhelmus</t>
  </si>
  <si>
    <t>Mertens, Eva Maria</t>
  </si>
  <si>
    <t>van Ass, Joannes Wilhelmus</t>
  </si>
  <si>
    <t>van Ass, Joannes Mathias</t>
  </si>
  <si>
    <t>1787.06.12</t>
  </si>
  <si>
    <t>Rompen, Joannes Gerardus</t>
  </si>
  <si>
    <t>Born, Catharina</t>
  </si>
  <si>
    <t>Belleflamme, Anna Maria</t>
  </si>
  <si>
    <t>1787.07.02</t>
  </si>
  <si>
    <t>Belleflamme, Mathias</t>
  </si>
  <si>
    <t>Geusebrouwers, Anna Maria</t>
  </si>
  <si>
    <t>van Ass, Joanna Maria</t>
  </si>
  <si>
    <t>1787.07.08</t>
  </si>
  <si>
    <t>Bosch, Petrus</t>
  </si>
  <si>
    <t>Dubois, Maria Catharina</t>
  </si>
  <si>
    <t>Souder, Theodorus</t>
  </si>
  <si>
    <t>1787.07.22</t>
  </si>
  <si>
    <t>Souder, Michael</t>
  </si>
  <si>
    <t>1787.07.24</t>
  </si>
  <si>
    <t>Magermans, Jacobus</t>
  </si>
  <si>
    <t>1787.08.24</t>
  </si>
  <si>
    <t>Frijns, Elisabetha</t>
  </si>
  <si>
    <t>Meessen, Petronella</t>
  </si>
  <si>
    <t>1787.09.22</t>
  </si>
  <si>
    <t>Port?, Josephus (+)</t>
  </si>
  <si>
    <t>Braham, Catharina</t>
  </si>
  <si>
    <t>1787.10.28</t>
  </si>
  <si>
    <t>Herrat, Franciscus</t>
  </si>
  <si>
    <t>Rouwett, Margaretha (+)</t>
  </si>
  <si>
    <t>Deckers, Agnes</t>
  </si>
  <si>
    <t>1788.01.12</t>
  </si>
  <si>
    <t>1788.01.13</t>
  </si>
  <si>
    <t>Radermäcker, Joannes</t>
  </si>
  <si>
    <t>1788.01.17</t>
  </si>
  <si>
    <t>Merx, Maria</t>
  </si>
  <si>
    <t>Heinen, Mechtildis</t>
  </si>
  <si>
    <t>1788.01.20</t>
  </si>
  <si>
    <t>Brion, Georgius</t>
  </si>
  <si>
    <t>1788.01.21</t>
  </si>
  <si>
    <t>Brion, Jacobus</t>
  </si>
  <si>
    <t>Lousberg, Joannes Gerardus</t>
  </si>
  <si>
    <t>1788.01.30</t>
  </si>
  <si>
    <t>Nahon, Maria</t>
  </si>
  <si>
    <t>Roemans, Anna Catharina</t>
  </si>
  <si>
    <t>1788.03.12</t>
  </si>
  <si>
    <t>Roemans, Jacobus</t>
  </si>
  <si>
    <t>Beukens, Anna</t>
  </si>
  <si>
    <t>Crützen, Jacobus</t>
  </si>
  <si>
    <t>1788.03.18</t>
  </si>
  <si>
    <t>Crützen, Christophorus</t>
  </si>
  <si>
    <t>Nilissen, Maria</t>
  </si>
  <si>
    <t>Hagelstein, Andreas</t>
  </si>
  <si>
    <t>Knops, Barbara</t>
  </si>
  <si>
    <t>Mager, Maria</t>
  </si>
  <si>
    <t>1788.03.29</t>
  </si>
  <si>
    <t>Campo, Otto (+)</t>
  </si>
  <si>
    <t>Cuillart, Gertrudis</t>
  </si>
  <si>
    <t>1788.03.30</t>
  </si>
  <si>
    <t>Nillisen, Maria Joanna</t>
  </si>
  <si>
    <t>1788.04.22</t>
  </si>
  <si>
    <t>1788.05.06</t>
  </si>
  <si>
    <t>1788.05.08</t>
  </si>
  <si>
    <t>Slenter, Wilhelmus (+)</t>
  </si>
  <si>
    <t>Brauers, Maria Barbara</t>
  </si>
  <si>
    <t>1788.05.20</t>
  </si>
  <si>
    <t>Jacobs, Margaretha (+)</t>
  </si>
  <si>
    <t>Bauens, Remigius</t>
  </si>
  <si>
    <t>1788.06.10</t>
  </si>
  <si>
    <t>Charlier, Theresia (+)</t>
  </si>
  <si>
    <t>Herrant, Henricus</t>
  </si>
  <si>
    <t>1788.06.24</t>
  </si>
  <si>
    <t>Sertemps, Maria Elisabetha (+)</t>
  </si>
  <si>
    <t>Müllender, Maria</t>
  </si>
  <si>
    <t>1788.07.07</t>
  </si>
  <si>
    <t>Panckart, Wilhelmus</t>
  </si>
  <si>
    <t>a Campo, Otto</t>
  </si>
  <si>
    <t>1788.08.28</t>
  </si>
  <si>
    <t>Nols, Anna Catharina</t>
  </si>
  <si>
    <t>1788.08.29</t>
  </si>
  <si>
    <t>1788.09.22</t>
  </si>
  <si>
    <t>Remersdaal; “innuptus”</t>
  </si>
  <si>
    <t>Cüsten, Josephus</t>
  </si>
  <si>
    <t>Teuven; “innuptus”</t>
  </si>
  <si>
    <t>Sieben, Joanna Maria</t>
  </si>
  <si>
    <t>1788.11.09</t>
  </si>
  <si>
    <t>Sieben, Gerardus</t>
  </si>
  <si>
    <t>Schonbroodt, Maria Josepha</t>
  </si>
  <si>
    <t>Bindels, Maria Angela</t>
  </si>
  <si>
    <t>1788.11.26</t>
  </si>
  <si>
    <t>Bindels, Jacobus</t>
  </si>
  <si>
    <t>Baur, Joanna</t>
  </si>
  <si>
    <t>Cardols, Anna Catharina</t>
  </si>
  <si>
    <t>Heunders, Ida</t>
  </si>
  <si>
    <t>1788.12.19</t>
  </si>
  <si>
    <t xml:space="preserve"> b</t>
  </si>
  <si>
    <t>Smetz, Simon</t>
  </si>
  <si>
    <t>1789.01.08</t>
  </si>
  <si>
    <t>Schijns, Catharina (+)</t>
  </si>
  <si>
    <t>Cluijten, Maria</t>
  </si>
  <si>
    <t>1789.01.19</t>
  </si>
  <si>
    <t>Spronck, Joannes (+)</t>
  </si>
  <si>
    <t>Pommé, Maria Anna</t>
  </si>
  <si>
    <t>Pommé, Joannes</t>
  </si>
  <si>
    <t>Detier, Maria</t>
  </si>
  <si>
    <t>Straet, Ludovicus</t>
  </si>
  <si>
    <t>Hombourg, Catharina</t>
  </si>
  <si>
    <t>Magermans, Petrus</t>
  </si>
  <si>
    <t>1789.02.14</t>
  </si>
  <si>
    <t>Schonbroodt, Petrus</t>
  </si>
  <si>
    <t>1789.03.04</t>
  </si>
  <si>
    <t>Belleflamme, Joannes Leonardus</t>
  </si>
  <si>
    <t>1789.03.09</t>
  </si>
  <si>
    <t>Genkens, Raphael</t>
  </si>
  <si>
    <t>1789.03.12</t>
  </si>
  <si>
    <t>Hinée, Anna Maria</t>
  </si>
  <si>
    <t>Smusters, Henricus</t>
  </si>
  <si>
    <t>1789.04.24</t>
  </si>
  <si>
    <t>Radermäcker, Anna (+)</t>
  </si>
  <si>
    <t>1789.06.02</t>
  </si>
  <si>
    <t>1789.06.21</t>
  </si>
  <si>
    <t>Schillings, Henricus</t>
  </si>
  <si>
    <t>1789.07.27</t>
  </si>
  <si>
    <t>Harquin, Catharina</t>
  </si>
  <si>
    <t>Hendrix, Leonardus</t>
  </si>
  <si>
    <t>1789.09.09</t>
  </si>
  <si>
    <t>Hendrix, Henricus</t>
  </si>
  <si>
    <t>Coenen, Maria Helena</t>
  </si>
  <si>
    <t>1789.10.24</t>
  </si>
  <si>
    <t>Sobrimont, Maria Helena</t>
  </si>
  <si>
    <t>1789.10.28</t>
  </si>
  <si>
    <t>Schonbroodt, Aegidius</t>
  </si>
  <si>
    <t>1789.11.17</t>
  </si>
  <si>
    <t>Bauens, Joanna Maria</t>
  </si>
  <si>
    <t>Radermäcker, Anna Margaretha</t>
  </si>
  <si>
    <t>1789.11.23</t>
  </si>
  <si>
    <t>Beusdael; “innupta”</t>
  </si>
  <si>
    <t>Konings, Jacobus</t>
  </si>
  <si>
    <t>1789.11.25</t>
  </si>
  <si>
    <t>Roussen, Anna Barbara</t>
  </si>
  <si>
    <t>1789.11.29</t>
  </si>
  <si>
    <t>Dedoijaert, Joannes</t>
  </si>
  <si>
    <t>Remersdaal (Hiendahl); begraven in Hombourg</t>
  </si>
  <si>
    <t>Dubois, Petrus</t>
  </si>
  <si>
    <t>1789.12.16</t>
  </si>
  <si>
    <t>Dubois, Bartholomeus</t>
  </si>
  <si>
    <t>Ahn, Maria Catharina</t>
  </si>
  <si>
    <t>1790.01.24</t>
  </si>
  <si>
    <t>Opryt, Maria Barbara</t>
  </si>
  <si>
    <t>Opryt, Nicolaus</t>
  </si>
  <si>
    <t>Grilens, Catharina</t>
  </si>
  <si>
    <t>Peron, Agnes</t>
  </si>
  <si>
    <t>1790.02.05</t>
  </si>
  <si>
    <t>Born, Bartholomeus (+)</t>
  </si>
  <si>
    <t>Bauens, Wilhelmus</t>
  </si>
  <si>
    <t>Brauers, Margaretha</t>
  </si>
  <si>
    <t>Teuven; gedoopt bij de bevalling</t>
  </si>
  <si>
    <t>1790.03.16</t>
  </si>
  <si>
    <t>?, Antonius</t>
  </si>
  <si>
    <t>Knops, Joanna Maria</t>
  </si>
  <si>
    <t>Otten, Agnes</t>
  </si>
  <si>
    <t>1790.04.10</t>
  </si>
  <si>
    <t>Courtij, Massin</t>
  </si>
  <si>
    <t>1790.05.11</t>
  </si>
  <si>
    <t>Frijns, Helena</t>
  </si>
  <si>
    <t>Cortij, Joannes Wilhelmus</t>
  </si>
  <si>
    <t>Belleflamme, Joannes Josephus</t>
  </si>
  <si>
    <t>1790.05.30</t>
  </si>
  <si>
    <t>Wijnants, Elisabetha</t>
  </si>
  <si>
    <t>1790.06.12</t>
  </si>
  <si>
    <t>Smetz, Thomas</t>
  </si>
  <si>
    <t>Tuhlen, Joanna Catharina</t>
  </si>
  <si>
    <t>1790.06.29</t>
  </si>
  <si>
    <t>Genkens, Joanna Maria</t>
  </si>
  <si>
    <t>1790.07.08</t>
  </si>
  <si>
    <t>1790.08.25</t>
  </si>
  <si>
    <t>Cortij, Gertrudis</t>
  </si>
  <si>
    <t>Jean, Maria Helena</t>
  </si>
  <si>
    <t>1790.09.16</t>
  </si>
  <si>
    <t>Jean, Josephus</t>
  </si>
  <si>
    <t>Bissen, Helena</t>
  </si>
  <si>
    <t>1790.09.24</t>
  </si>
  <si>
    <t>Wertz, Joannes</t>
  </si>
  <si>
    <t>Mordent, Joanna</t>
  </si>
  <si>
    <t>Sinnich; gedoopt door vroedvrouw</t>
  </si>
  <si>
    <t>Wattelet, Arnoldus</t>
  </si>
  <si>
    <t>1790.10.21</t>
  </si>
  <si>
    <t>Genkens, Theresia</t>
  </si>
  <si>
    <t>Charlier, Josephus</t>
  </si>
  <si>
    <t>Slicken, Maria Catharina (+)</t>
  </si>
  <si>
    <t>Schlupen, Maria Anna</t>
  </si>
  <si>
    <t>1790.11.06</t>
  </si>
  <si>
    <t>Heunders, Hubertus (+)</t>
  </si>
  <si>
    <t>Kerris, Dyonisius</t>
  </si>
  <si>
    <t>1790.11.14</t>
  </si>
  <si>
    <t>Kraischn, Barbara</t>
  </si>
  <si>
    <t>Wickman, Joannes</t>
  </si>
  <si>
    <t>Hautermans, Magdalena</t>
  </si>
  <si>
    <t>Tomissen, Petrus (+)</t>
  </si>
  <si>
    <t>Lennerts, Leonardus</t>
  </si>
  <si>
    <t>1790.12.21</t>
  </si>
  <si>
    <t>1790.12.31</t>
  </si>
  <si>
    <t>Schonbroodt, Catharina</t>
  </si>
  <si>
    <t>Eckelmans, Leonardus</t>
  </si>
  <si>
    <t>1791.01.05</t>
  </si>
  <si>
    <t>Macqua, Anna Maria</t>
  </si>
  <si>
    <t>1791.01.26</t>
  </si>
  <si>
    <t>Straet, Anna Maria</t>
  </si>
  <si>
    <t>Wertz, Ida</t>
  </si>
  <si>
    <t>1791.01.28</t>
  </si>
  <si>
    <t>Moor, Arnoldus</t>
  </si>
  <si>
    <t>1791.02.16</t>
  </si>
  <si>
    <t>Moor, Mathias</t>
  </si>
  <si>
    <t>Franssen, Elisabetha</t>
  </si>
  <si>
    <t>Heunders, Joannes Hubertus</t>
  </si>
  <si>
    <t>1791.03.18</t>
  </si>
  <si>
    <t>Heunders, Henricus</t>
  </si>
  <si>
    <t>Notteborn, Barbara</t>
  </si>
  <si>
    <t>Zanders, Wilhelmus</t>
  </si>
  <si>
    <t>1791.03.25</t>
  </si>
  <si>
    <t>Cüsters, Mathias</t>
  </si>
  <si>
    <t>1791.03.29</t>
  </si>
  <si>
    <t>Braun, Joannes</t>
  </si>
  <si>
    <t>1791.05.02</t>
  </si>
  <si>
    <t>1791.05.12</t>
  </si>
  <si>
    <t>Ourij, Elisabetha</t>
  </si>
  <si>
    <t>Schneewindt, Petrus</t>
  </si>
  <si>
    <t>1791.05.21</t>
  </si>
  <si>
    <t>Beuvens, Maria (+)</t>
  </si>
  <si>
    <t>Baur, Anna (+)</t>
  </si>
  <si>
    <t>Schijns, Anna Catharina</t>
  </si>
  <si>
    <t>1791.05.26</t>
  </si>
  <si>
    <t>Schijns, Laurentius</t>
  </si>
  <si>
    <t>Nols, Anna Maria</t>
  </si>
  <si>
    <t>Knops, Anna Barbara</t>
  </si>
  <si>
    <t>1791.06.02</t>
  </si>
  <si>
    <t>Knops, Petrus</t>
  </si>
  <si>
    <t>Kauffkens, Elisabetha</t>
  </si>
  <si>
    <t>Heckman, Anna Maria</t>
  </si>
  <si>
    <t>1791.06.08</t>
  </si>
  <si>
    <t>1791.06.19</t>
  </si>
  <si>
    <t>Mussen, Anna Maria</t>
  </si>
  <si>
    <t>1791.07.06</t>
  </si>
  <si>
    <t>van Ass, Martinus (+)</t>
  </si>
  <si>
    <t>Rompen, Aegidius</t>
  </si>
  <si>
    <t>1791.06.07</t>
  </si>
  <si>
    <t>Rompen, Petrus</t>
  </si>
  <si>
    <t>Otten, Petronella</t>
  </si>
  <si>
    <t>1791.07.16</t>
  </si>
  <si>
    <t>Evens, Maria</t>
  </si>
  <si>
    <t>Lennerts, Jacobus (+)</t>
  </si>
  <si>
    <t>van Ass, Bartholomeus</t>
  </si>
  <si>
    <t>1791.08.23</t>
  </si>
  <si>
    <t>van Ass, Martinus</t>
  </si>
  <si>
    <t>Brat, Petronella</t>
  </si>
  <si>
    <t>Geilens, Maria Anna</t>
  </si>
  <si>
    <t>1791.08.24</t>
  </si>
  <si>
    <t>Geilens, Anna Maria</t>
  </si>
  <si>
    <t>Brion, Maria Josepha</t>
  </si>
  <si>
    <t>1791.08.25</t>
  </si>
  <si>
    <t>?, Henricus</t>
  </si>
  <si>
    <t>1791.10.23</t>
  </si>
  <si>
    <t>Teuven; “coelebs”; doorstreept?</t>
  </si>
  <si>
    <t>Schillings, Anna Catharina</t>
  </si>
  <si>
    <t>Grooten, Mathias</t>
  </si>
  <si>
    <t>1791.12.05</t>
  </si>
  <si>
    <t>1791.12.12</t>
  </si>
  <si>
    <t>1791.12.26</t>
  </si>
  <si>
    <t>Janssen, Angela</t>
  </si>
  <si>
    <t>1792.01.06</t>
  </si>
  <si>
    <t>1792.02.03</t>
  </si>
  <si>
    <t>Coonen, Maria Helena</t>
  </si>
  <si>
    <t>Chorus, Sibilla</t>
  </si>
  <si>
    <t>1792.02.14</t>
  </si>
  <si>
    <t>van Loë, Franciscus</t>
  </si>
  <si>
    <t>Müllenders, Joannes</t>
  </si>
  <si>
    <t>1792.02.26</t>
  </si>
  <si>
    <t>Paulus, Anna Elisabetha</t>
  </si>
  <si>
    <t>Cüsters, Joanna Maria</t>
  </si>
  <si>
    <t>1792.03.16</t>
  </si>
  <si>
    <t>Magermans, Joanna Maria</t>
  </si>
  <si>
    <t>1792.03.19</t>
  </si>
  <si>
    <t>1792.03.26</t>
  </si>
  <si>
    <t>Smetz, Eva Maria</t>
  </si>
  <si>
    <t>1792.05.16</t>
  </si>
  <si>
    <t>Geilens, Martinus</t>
  </si>
  <si>
    <t>Heuschen, Stephanus</t>
  </si>
  <si>
    <t>1792.05.29</t>
  </si>
  <si>
    <t>Schonbrodt, Maria</t>
  </si>
  <si>
    <t>du Bois, Gerardus Josephus</t>
  </si>
  <si>
    <t>1792.05.30</t>
  </si>
  <si>
    <t>du Bois, Gerardus</t>
  </si>
  <si>
    <t>Heunders, Elisabetha</t>
  </si>
  <si>
    <t>Langohr, Joanna Catharina</t>
  </si>
  <si>
    <t>1792.06.02</t>
  </si>
  <si>
    <t>Langohr, Henricus</t>
  </si>
  <si>
    <t>Cluijten, Joanna Catharina</t>
  </si>
  <si>
    <t>1792.06.22</t>
  </si>
  <si>
    <t>van Loë, Petrus</t>
  </si>
  <si>
    <t>Deckers, Joannes</t>
  </si>
  <si>
    <t>1792.07.04</t>
  </si>
  <si>
    <t>Erenst, Dionysius</t>
  </si>
  <si>
    <t>1792.07.12</t>
  </si>
  <si>
    <t>Erenst, Andreas</t>
  </si>
  <si>
    <t>Heuschen, Petronella</t>
  </si>
  <si>
    <t>1792.07.17</t>
  </si>
  <si>
    <t>Notteborn, Petrus (+)</t>
  </si>
  <si>
    <t>Duckarts, Anna</t>
  </si>
  <si>
    <t>1792.07.24</t>
  </si>
  <si>
    <t>Smetz, Wilhelmus (+)</t>
  </si>
  <si>
    <t>Cüsters, Franciscus</t>
  </si>
  <si>
    <t>1792.08.03</t>
  </si>
  <si>
    <t>Nijssen, Beatrix</t>
  </si>
  <si>
    <t>Langohr, Joannes Petrus Brixius</t>
  </si>
  <si>
    <t>Langohr, Fridericus</t>
  </si>
  <si>
    <t>Lousberg, Maria Josepha</t>
  </si>
  <si>
    <t>de Draeck, Joannes Josephus Georgius</t>
  </si>
  <si>
    <t>1792.09.05</t>
  </si>
  <si>
    <t>Teuven; “generosus et perillustris dominus”</t>
  </si>
  <si>
    <t>1792.09.15</t>
  </si>
  <si>
    <t>Kreiphen, Barbara (+)</t>
  </si>
  <si>
    <t>Nietel, Joannes Mathias</t>
  </si>
  <si>
    <t>1792.10.12</t>
  </si>
  <si>
    <t>1792.10.14</t>
  </si>
  <si>
    <t>Könings, Jacobus (+)</t>
  </si>
  <si>
    <t>Gencken, Maria Elisabetha</t>
  </si>
  <si>
    <t>1792.10.16</t>
  </si>
  <si>
    <t>Gencken, Joannes</t>
  </si>
  <si>
    <t>Frijns, Maria Josepha</t>
  </si>
  <si>
    <t>Meurens, Joannes</t>
  </si>
  <si>
    <t>1792.10.21</t>
  </si>
  <si>
    <t>Chaneux, Anna (+)</t>
  </si>
  <si>
    <t>Schillings, Ida</t>
  </si>
  <si>
    <t>Crutzen, Joanna Catharina</t>
  </si>
  <si>
    <t>1793.01.18</t>
  </si>
  <si>
    <t>Crutzen, Petrus</t>
  </si>
  <si>
    <t>Richals, Sophia</t>
  </si>
  <si>
    <t>1793.01.25</t>
  </si>
  <si>
    <t>Franssen, Margaretha (+)</t>
  </si>
  <si>
    <t>Hammers, Joannes Wilhelmus</t>
  </si>
  <si>
    <t>Hammers, Laurentius</t>
  </si>
  <si>
    <t>Brée, Maria Josepha</t>
  </si>
  <si>
    <t>Aubrij, Laurentius</t>
  </si>
  <si>
    <t>1793.02.04</t>
  </si>
  <si>
    <t>Sinnich; Frans militair (47ste legioen)</t>
  </si>
  <si>
    <t>Hammers, Leonardus</t>
  </si>
  <si>
    <t>1793.02.06</t>
  </si>
  <si>
    <t>Bauens, Barbara</t>
  </si>
  <si>
    <t>Belleflamme, Catharina</t>
  </si>
  <si>
    <t>1793.02.07</t>
  </si>
  <si>
    <t>Nilissen, Maria Anna</t>
  </si>
  <si>
    <t>1793.03.08</t>
  </si>
  <si>
    <t>Nilissen, Joannes</t>
  </si>
  <si>
    <t>Penninx, Maria Gertrudis</t>
  </si>
  <si>
    <t>Baltus, Maria Anna</t>
  </si>
  <si>
    <t>1793.03.19</t>
  </si>
  <si>
    <t>Peters, Laurentius</t>
  </si>
  <si>
    <t>Wierixhas, Mathias</t>
  </si>
  <si>
    <t>1793.03.23</t>
  </si>
  <si>
    <t>Hagelstein, Joanna (+)</t>
  </si>
  <si>
    <t>Lousberg, Anna Joanna</t>
  </si>
  <si>
    <t>1793.03.24</t>
  </si>
  <si>
    <t>Stommen, Joannes (+)</t>
  </si>
  <si>
    <t>Ourij, Petrus</t>
  </si>
  <si>
    <t>1793.03.31</t>
  </si>
  <si>
    <t>Kauffkens, Agnes</t>
  </si>
  <si>
    <t>Knops, Lambertus</t>
  </si>
  <si>
    <t>1793.04.01</t>
  </si>
  <si>
    <t>Kauffkens, Sibilla</t>
  </si>
  <si>
    <t>Wertz, Anna Barbara</t>
  </si>
  <si>
    <t>1793.04.29</t>
  </si>
  <si>
    <t>1793.05.06</t>
  </si>
  <si>
    <t>1793.05.12</t>
  </si>
  <si>
    <t>Smietz, Margaretha</t>
  </si>
  <si>
    <t>Ourij, Margaretha</t>
  </si>
  <si>
    <t>1793.05.20</t>
  </si>
  <si>
    <t>Begasse, Maria</t>
  </si>
  <si>
    <t>Campo, Maria</t>
  </si>
  <si>
    <t>1793.06.05</t>
  </si>
  <si>
    <t>Smetz, Paschalius</t>
  </si>
  <si>
    <t>Lekin, Maria Anna</t>
  </si>
  <si>
    <t>Lekin, Werner</t>
  </si>
  <si>
    <t>Meurens, Anna Catharina</t>
  </si>
  <si>
    <t>du Bois, Maria Anna</t>
  </si>
  <si>
    <t>1793.06.28</t>
  </si>
  <si>
    <t>Cuillarts, Gertrudis (+)</t>
  </si>
  <si>
    <t>xxx (“filia”)</t>
  </si>
  <si>
    <t>1793.07.05</t>
  </si>
  <si>
    <t>Otten, Jacobus</t>
  </si>
  <si>
    <t>Snackers, Agnes</t>
  </si>
  <si>
    <t>Beusdael; gedoopt door ? uit ’s-Gravenvoeren</t>
  </si>
  <si>
    <t>Kinée, Joanna Maria</t>
  </si>
  <si>
    <t>1793.07.25</t>
  </si>
  <si>
    <t>Kurvers, Petrus</t>
  </si>
  <si>
    <t>Beucken, Anna Catharina</t>
  </si>
  <si>
    <t>1793.09.12</t>
  </si>
  <si>
    <t>Beucken, Gerardus</t>
  </si>
  <si>
    <t>Müllender, Maria Catharina</t>
  </si>
  <si>
    <t>van der Slucht, Anna Elisabetha</t>
  </si>
  <si>
    <t>1793.11.09</t>
  </si>
  <si>
    <t>Peukens, Anna</t>
  </si>
  <si>
    <t>Tisquens, Maria</t>
  </si>
  <si>
    <t>1793.12.02</t>
  </si>
  <si>
    <t>1793.12.03</t>
  </si>
  <si>
    <t>Cüsters, Ida (+)</t>
  </si>
  <si>
    <t>Schijns, Leonardus</t>
  </si>
  <si>
    <t>Conincks, Barbara</t>
  </si>
  <si>
    <t>1793.12.16</t>
  </si>
  <si>
    <t>Vaessen, Laurentius (+)</t>
  </si>
  <si>
    <t>Rompen, Odilia</t>
  </si>
  <si>
    <t>Rompen, Servatius</t>
  </si>
  <si>
    <t>Cloot, Maria Catharina</t>
  </si>
  <si>
    <t>Erenst, Joanna Maria</t>
  </si>
  <si>
    <t>1794.01.15</t>
  </si>
  <si>
    <t>1794.01.27</t>
  </si>
  <si>
    <t>Brauers, Lambertus</t>
  </si>
  <si>
    <t>Frijns, Maria</t>
  </si>
  <si>
    <t>Stollman, Anna Barbara</t>
  </si>
  <si>
    <t>1794.01.28</t>
  </si>
  <si>
    <t>Cremer, Petrus</t>
  </si>
  <si>
    <t>Horrigart Cahts, Josephus</t>
  </si>
  <si>
    <t>1794.02.07</t>
  </si>
  <si>
    <t>1794.03.04</t>
  </si>
  <si>
    <t>Schonbrodt, Joannes</t>
  </si>
  <si>
    <t>Deckers, Elisabetha</t>
  </si>
  <si>
    <t>1794.04.21</t>
  </si>
  <si>
    <t>Horrigart, Maria Helena</t>
  </si>
  <si>
    <t>1794.04.25</t>
  </si>
  <si>
    <t>Harquin, Anna Elisabetha</t>
  </si>
  <si>
    <t>1794.05.06</t>
  </si>
  <si>
    <t>Mordent, Anna</t>
  </si>
  <si>
    <t>Sinnich; gedoopt bij de bevalling</t>
  </si>
  <si>
    <t>Miseré, Joannes Josephus</t>
  </si>
  <si>
    <t>1794.06.02</t>
  </si>
  <si>
    <t>Miseré, Henricus</t>
  </si>
  <si>
    <t>Zinssen, Anna Maria</t>
  </si>
  <si>
    <t>Horrigart, Joannes Henricus</t>
  </si>
  <si>
    <t>Fassolt, Joanna Maria</t>
  </si>
  <si>
    <t>1794.07.04</t>
  </si>
  <si>
    <t>Fassolt, ?</t>
  </si>
  <si>
    <t>Snoek, Joanna</t>
  </si>
  <si>
    <t>1794.07.06</t>
  </si>
  <si>
    <t>Bertrand, Maria Catharina</t>
  </si>
  <si>
    <t>1794.09.08</t>
  </si>
  <si>
    <t>van der Slucht, Dominicus</t>
  </si>
  <si>
    <t>Rompen, Gertrudis</t>
  </si>
  <si>
    <t>Knops, Anna Maria</t>
  </si>
  <si>
    <t>Knops, H?</t>
  </si>
  <si>
    <t>Bloemen, Isabella</t>
  </si>
  <si>
    <t>xxx (“filius”)</t>
  </si>
  <si>
    <t>Lousberg, Agnes</t>
  </si>
  <si>
    <t>1794.09.xx</t>
  </si>
  <si>
    <t>Lussen, ?</t>
  </si>
  <si>
    <t>Stevens, Genoveva</t>
  </si>
  <si>
    <t>Duckars, Ludovicus</t>
  </si>
  <si>
    <t>1794.09.26</t>
  </si>
  <si>
    <t>Deckers, Theodorus (+)</t>
  </si>
  <si>
    <t>Jean, Joannes</t>
  </si>
  <si>
    <t>1794.09.28</t>
  </si>
  <si>
    <t>Brauers, ?</t>
  </si>
  <si>
    <t>Genkens, Joannes Wilhelmus</t>
  </si>
  <si>
    <t>Mullenders, Elisabetha</t>
  </si>
  <si>
    <t>Langohr, ?</t>
  </si>
  <si>
    <t>Courtijn, Jacobus</t>
  </si>
  <si>
    <t>Courtijn, Massin</t>
  </si>
  <si>
    <t>Wijnants, Genoveva</t>
  </si>
  <si>
    <t>Warrimont, Maria Catharina</t>
  </si>
  <si>
    <t>Stammen, ?</t>
  </si>
  <si>
    <t>1794.10.xx</t>
  </si>
  <si>
    <t>Paessens, Aegidius</t>
  </si>
  <si>
    <t>Londan, ?</t>
  </si>
  <si>
    <t>Baltus, Joanna Barbara</t>
  </si>
  <si>
    <t>Rauhl, Leonardus</t>
  </si>
  <si>
    <t>Peters, Anna Maria</t>
  </si>
  <si>
    <t>1794.10.26</t>
  </si>
  <si>
    <t>Panckart, Maria Josepha</t>
  </si>
  <si>
    <t>Mohr, Elisabetha</t>
  </si>
  <si>
    <t>Mohr, Mathias</t>
  </si>
  <si>
    <t>1794.10.30</t>
  </si>
  <si>
    <t>Jonckbloedt, Dominicus</t>
  </si>
  <si>
    <t>Honigaer, Catharina</t>
  </si>
  <si>
    <t>1794.11.xx</t>
  </si>
  <si>
    <t>Crutzen, Elisabetha</t>
  </si>
  <si>
    <t>1794.11.03</t>
  </si>
  <si>
    <t>Genkens, Martinus</t>
  </si>
  <si>
    <t>Vilvorden, Wilhelmus</t>
  </si>
  <si>
    <t>Brée, Leonardus (+)</t>
  </si>
  <si>
    <t>Rauhl, Franciscus</t>
  </si>
  <si>
    <t>Schöppen, Joanna Maria</t>
  </si>
  <si>
    <t>1794.12.30</t>
  </si>
  <si>
    <t>Wertz, Andreas</t>
  </si>
  <si>
    <t>1795.01.xx</t>
  </si>
  <si>
    <t>Wertz, Petrus</t>
  </si>
  <si>
    <t>Tuhler, Anna</t>
  </si>
  <si>
    <t>Gatlé, Nicolaus</t>
  </si>
  <si>
    <t>1795.01.12</t>
  </si>
  <si>
    <t>1795.01.14</t>
  </si>
  <si>
    <t>Wijnants, Maria Anna (+)</t>
  </si>
  <si>
    <t>Sobrimont, ?</t>
  </si>
  <si>
    <t>Hundts, Leonardus</t>
  </si>
  <si>
    <t>Crutzen, Gertrudis</t>
  </si>
  <si>
    <t>van Loë, Anna Maria</t>
  </si>
  <si>
    <t>1795.02.xx</t>
  </si>
  <si>
    <t>1795.02.21</t>
  </si>
  <si>
    <t>Baur, Cornelius</t>
  </si>
  <si>
    <t>Willems, Maria</t>
  </si>
  <si>
    <t>Nurop; gedoopt bij de bevalling</t>
  </si>
  <si>
    <t>1795.02.22</t>
  </si>
  <si>
    <t>Begasse, Dionysius (+)</t>
  </si>
  <si>
    <t>1795.02.23</t>
  </si>
  <si>
    <t>Coninx, Thomas</t>
  </si>
  <si>
    <t>1795.02.24</t>
  </si>
  <si>
    <t>Bloem, Anna</t>
  </si>
  <si>
    <t>Hompers, Joanna Catharina</t>
  </si>
  <si>
    <t>1795.03.11</t>
  </si>
  <si>
    <t>Geilens, Leonardus</t>
  </si>
  <si>
    <t>Pelsser, Anna Catharina</t>
  </si>
  <si>
    <t>Hicken, Sophia</t>
  </si>
  <si>
    <t>Crutzen, ?</t>
  </si>
  <si>
    <t>Campo, Gerardus</t>
  </si>
  <si>
    <t>1795.03.13</t>
  </si>
  <si>
    <t>Frijns, Angela</t>
  </si>
  <si>
    <t>1795.03.24</t>
  </si>
  <si>
    <t>Collet, Tossanus</t>
  </si>
  <si>
    <t>Scheven, Joannes</t>
  </si>
  <si>
    <t>1795.03.26</t>
  </si>
  <si>
    <t>Genkens, Elisabetha</t>
  </si>
  <si>
    <t>Kremer, Petrus</t>
  </si>
  <si>
    <t>Geurden, Genoveva</t>
  </si>
  <si>
    <t>Scheven, Christianus</t>
  </si>
  <si>
    <t>1795.04.05</t>
  </si>
  <si>
    <t>Hendrix, Maria Catharina</t>
  </si>
  <si>
    <t>1795.04.25</t>
  </si>
  <si>
    <t>1795.04.28</t>
  </si>
  <si>
    <t>Rouwett, Joanna</t>
  </si>
  <si>
    <t>1795.05.04</t>
  </si>
  <si>
    <t>Otten, Jacobus (+)</t>
  </si>
  <si>
    <t>Dierix, Gertrudis</t>
  </si>
  <si>
    <t>1795.05.01</t>
  </si>
  <si>
    <t>Hissel, Catharina</t>
  </si>
  <si>
    <t>1795.05.xx</t>
  </si>
  <si>
    <t>Lousberg, Hubertus</t>
  </si>
  <si>
    <t>Panckart, Joanna Maria</t>
  </si>
  <si>
    <t>1795.05.18</t>
  </si>
  <si>
    <t>Crutzen, Laurentius</t>
  </si>
  <si>
    <t>Reulen, Catharina</t>
  </si>
  <si>
    <t>Cüsters, Maria Joanna</t>
  </si>
  <si>
    <t>Cüsters, Joannes</t>
  </si>
  <si>
    <t>Boddart, Elisabetha</t>
  </si>
  <si>
    <t>1795.06.29</t>
  </si>
  <si>
    <t>Wijnandts, Joanna</t>
  </si>
  <si>
    <t>Harquin, Elisabetha</t>
  </si>
  <si>
    <t>Collin, Stephanus</t>
  </si>
  <si>
    <t>Schijns, Michael</t>
  </si>
  <si>
    <t>1795.07.04</t>
  </si>
  <si>
    <t>Schijns, Christianus</t>
  </si>
  <si>
    <t>Genkens, Maria Anna</t>
  </si>
  <si>
    <t>Letier, Michael</t>
  </si>
  <si>
    <t>1795.07.05</t>
  </si>
  <si>
    <t>1795.07.15</t>
  </si>
  <si>
    <t>Doilen, Maria Anna</t>
  </si>
  <si>
    <t>1795.07.29</t>
  </si>
  <si>
    <t>Zinssen, Joannes Henricus</t>
  </si>
  <si>
    <t>1795.07.06</t>
  </si>
  <si>
    <t>Zinssen, Sophia</t>
  </si>
  <si>
    <t>Sinnich; geen vermelding “illegitima”!</t>
  </si>
  <si>
    <t>de Bois, Maria Catharina</t>
  </si>
  <si>
    <t>1795.07.11</t>
  </si>
  <si>
    <t>Heuschen, Sibilla</t>
  </si>
  <si>
    <t>1795.08.22</t>
  </si>
  <si>
    <t>de Bois, Maria Catharina (+)</t>
  </si>
  <si>
    <t>1795.08.26</t>
  </si>
  <si>
    <t>Genkens, Franciscus Wilhelmus</t>
  </si>
  <si>
    <t>Honia, Theresia</t>
  </si>
  <si>
    <t>Bosch, Barbara</t>
  </si>
  <si>
    <t>1795.09.07</t>
  </si>
  <si>
    <t>1795.09.10</t>
  </si>
  <si>
    <t>Lahaije, Joanna (+)</t>
  </si>
  <si>
    <t>Toussaint, Jacobus</t>
  </si>
  <si>
    <t>1795.09.12</t>
  </si>
  <si>
    <t>Oprij, Hubertus</t>
  </si>
  <si>
    <t>1795.09.13</t>
  </si>
  <si>
    <t>Braham, Anna Catharina</t>
  </si>
  <si>
    <t>Wertz, Antonius</t>
  </si>
  <si>
    <t>Guilens, Anna Maria</t>
  </si>
  <si>
    <t>1795.09.19</t>
  </si>
  <si>
    <t>?, Beatrix</t>
  </si>
  <si>
    <t>1795.09.xx</t>
  </si>
  <si>
    <t>Bosch, Heiliger</t>
  </si>
  <si>
    <t>Notteborn, Maria Barbara</t>
  </si>
  <si>
    <t>1795.10.09</t>
  </si>
  <si>
    <t>Brée, ?</t>
  </si>
  <si>
    <t>1795.10.10</t>
  </si>
  <si>
    <t>Brée, Martinus</t>
  </si>
  <si>
    <t>Pommé, Maria Gertrudis</t>
  </si>
  <si>
    <t>Bosch, Aegidius</t>
  </si>
  <si>
    <t>Bosch, Andreas</t>
  </si>
  <si>
    <t>Wickmans, Mathias</t>
  </si>
  <si>
    <t>1795.10.xx</t>
  </si>
  <si>
    <t>?, Anna</t>
  </si>
  <si>
    <t>?, Maria Josepha</t>
  </si>
  <si>
    <t>?, Aegidius</t>
  </si>
  <si>
    <t>Straet, Maria Anna</t>
  </si>
  <si>
    <t>Stassen, Aegidius</t>
  </si>
  <si>
    <t>Landon, Anna Maria</t>
  </si>
  <si>
    <t>Bosch, Arnoldus</t>
  </si>
  <si>
    <t>Steins, Helena</t>
  </si>
  <si>
    <t>xxx (“proles”)</t>
  </si>
  <si>
    <t>1795.11.01</t>
  </si>
  <si>
    <t>1795.11.12</t>
  </si>
  <si>
    <t>Cüsters, Ida</t>
  </si>
  <si>
    <t>Magermans, Joannes Jacobus</t>
  </si>
  <si>
    <t>1795.12.10</t>
  </si>
  <si>
    <t>Schillings, Laurentius</t>
  </si>
  <si>
    <t>1795.12.15</t>
  </si>
  <si>
    <t>Vaessen, Ludovicus</t>
  </si>
  <si>
    <t>1796.01.16</t>
  </si>
  <si>
    <t>Teuven, weduwnaar</t>
  </si>
  <si>
    <t>Kremer, Maria Sophia</t>
  </si>
  <si>
    <t>Kremer, Fridericus</t>
  </si>
  <si>
    <t>[Stommen], Maria Catharina</t>
  </si>
  <si>
    <t>1796.01.27</t>
  </si>
  <si>
    <t>Wintgens, Antonius</t>
  </si>
  <si>
    <t>1796.02.05</t>
  </si>
  <si>
    <t>1796.02.09</t>
  </si>
  <si>
    <t>1796.02.12</t>
  </si>
  <si>
    <t>Brauers, Petrus</t>
  </si>
  <si>
    <t>1796.02.20</t>
  </si>
  <si>
    <t>Heckman, Maria Joanna</t>
  </si>
  <si>
    <t>1796.03.04</t>
  </si>
  <si>
    <t>1796.03.05</t>
  </si>
  <si>
    <t>1796.03.10</t>
  </si>
  <si>
    <t>?, Sophia</t>
  </si>
  <si>
    <t>1796.03.28</t>
  </si>
  <si>
    <t>1796.04.05</t>
  </si>
  <si>
    <t>Genken, Christina (+)</t>
  </si>
  <si>
    <t>Wintgens, Joannes Wilhelmus</t>
  </si>
  <si>
    <t>1796.04.11</t>
  </si>
  <si>
    <t>Stommen, Maria Catharina</t>
  </si>
  <si>
    <t>Lahaije, Josephus</t>
  </si>
  <si>
    <t>1796.04.17</t>
  </si>
  <si>
    <t>1796.05.02</t>
  </si>
  <si>
    <t>Gerckens, ?</t>
  </si>
  <si>
    <t>1796.05.24</t>
  </si>
  <si>
    <t>Gerckens, Joannes Wilhelmus</t>
  </si>
  <si>
    <t>Hutzemackers, Petrus</t>
  </si>
  <si>
    <t>1796.05.29</t>
  </si>
  <si>
    <t>Hulsens, Maria Anna</t>
  </si>
  <si>
    <t>Hulsens, Andreas</t>
  </si>
  <si>
    <t>1796.06.xx</t>
  </si>
  <si>
    <t>Cluijten, Maria Adeleidis</t>
  </si>
  <si>
    <t>Kevers, Jacobus</t>
  </si>
  <si>
    <t>Timmermans, Margaretha (+)</t>
  </si>
  <si>
    <t>1796.09.06</t>
  </si>
  <si>
    <t>M=</t>
  </si>
  <si>
    <t>M%</t>
  </si>
  <si>
    <t>M%2</t>
  </si>
  <si>
    <t>sGV=</t>
  </si>
  <si>
    <t>sGV%</t>
  </si>
  <si>
    <t>SGV%2</t>
  </si>
  <si>
    <t>SMV=</t>
  </si>
  <si>
    <t>SMV%</t>
  </si>
  <si>
    <t>SMV%2</t>
  </si>
  <si>
    <t>SPV=</t>
  </si>
  <si>
    <t>SPV%2</t>
  </si>
  <si>
    <t>TR=</t>
  </si>
  <si>
    <t>TR%</t>
  </si>
  <si>
    <t>TR%2</t>
  </si>
  <si>
    <t>TOT=</t>
  </si>
  <si>
    <t>TOT%</t>
  </si>
  <si>
    <t>TOT%2</t>
  </si>
  <si>
    <t>&lt;10</t>
  </si>
  <si>
    <t>10-19</t>
  </si>
  <si>
    <t>20-29</t>
  </si>
  <si>
    <t>30-39</t>
  </si>
  <si>
    <t>40-49</t>
  </si>
  <si>
    <t>50-59</t>
  </si>
  <si>
    <t>60-69</t>
  </si>
  <si>
    <t>70-79</t>
  </si>
  <si>
    <t>80-89</t>
  </si>
  <si>
    <t>&gt;90</t>
  </si>
  <si>
    <t>Tot_LT</t>
  </si>
  <si>
    <t>Tot_Reg</t>
  </si>
  <si>
    <t>Overlijdens per jaar</t>
  </si>
  <si>
    <t>Totaal</t>
  </si>
  <si>
    <t>Gemidd.</t>
  </si>
  <si>
    <t>StDev.</t>
  </si>
  <si>
    <t>Moelingen</t>
  </si>
  <si>
    <t>’s-Gravenvoeren</t>
  </si>
  <si>
    <t>Sint-Martens-Voeren</t>
  </si>
  <si>
    <t>Sint-Pieters-Voeren</t>
  </si>
  <si>
    <t>Teuven-Remersdaal</t>
  </si>
  <si>
    <t>Warsage</t>
  </si>
  <si>
    <t>Aubel</t>
  </si>
  <si>
    <t>Geboorten</t>
  </si>
  <si>
    <t>St.-Mart.-Piet.-Voeren</t>
  </si>
  <si>
    <t>Overlijdens</t>
  </si>
  <si>
    <t>Tot</t>
  </si>
  <si>
    <t>Procentueel</t>
  </si>
  <si>
    <t>gemiddelde =</t>
  </si>
  <si>
    <t>totaal =</t>
  </si>
  <si>
    <t>Voor een periode van 26 jaar (= 312 maanden), bedraagt het gemiddelde aantal overlijdens per maand dus 13,9.</t>
  </si>
  <si>
    <t>Geboorte moeder</t>
  </si>
  <si>
    <t>Leeftijd (volgens register)</t>
  </si>
  <si>
    <t>Bevalling (doopsel)</t>
  </si>
  <si>
    <t>Overlijden moeder</t>
  </si>
  <si>
    <t>aantal dagen</t>
  </si>
  <si>
    <t>Kind</t>
  </si>
  <si>
    <t>Overlijden kind</t>
  </si>
  <si>
    <t>leeftijd Kind (dagen)</t>
  </si>
  <si>
    <t>Opmerkingen</t>
  </si>
  <si>
    <t>Wijnants, Catharina (Moelingen)</t>
  </si>
  <si>
    <t>1743.08.25</t>
  </si>
  <si>
    <t>an.</t>
  </si>
  <si>
    <t>=</t>
  </si>
  <si>
    <t>Thomassen, Catharina (’s-Gravenvoeren)</t>
  </si>
  <si>
    <t>1771.02.01</t>
  </si>
  <si>
    <t>1772.01.10</t>
  </si>
  <si>
    <t>Wijnants, Joannes</t>
  </si>
  <si>
    <t>+</t>
  </si>
  <si>
    <t>Vlieks, Sophia (’s-Gravenvoeren)</t>
  </si>
  <si>
    <t>1789.06.19</t>
  </si>
  <si>
    <t>Pleijers, Anna Elisabeth (Sint-Martens-Voeren)</t>
  </si>
  <si>
    <t>Duckarts, Maria Catharina</t>
  </si>
  <si>
    <t>Vaessen, Ida (Sint-Martens-Voeren)</t>
  </si>
  <si>
    <t>Kevers, Maria Catharina (Sint-Martens-Voeren)</t>
  </si>
  <si>
    <t>geboorte niet geregistreerd; ook drie eerdere kinderen doodgeboren (in 1772, 1775 en 1776)</t>
  </si>
  <si>
    <t>Halleux, Maria Agnes (Sint-Martens-Voeren)</t>
  </si>
  <si>
    <t>keizersnede, 7 maanden zwangerschap</t>
  </si>
  <si>
    <t>Pirson, Elizabetha (Sint-Martens-Voeren)</t>
  </si>
  <si>
    <t>Clermont, Cornelia (Sint-Martens-Voeren)</t>
  </si>
  <si>
    <t>tweelingzus Joanna Maria overleefde</t>
  </si>
  <si>
    <t>Kevers, Joanna (Sint-Martens-Voeren)</t>
  </si>
  <si>
    <t>1783.06.22</t>
  </si>
  <si>
    <t>Maubers, Elizabetha (Sint-Martens-Voeren)</t>
  </si>
  <si>
    <t>Souter, Catharina (Sint-Pieters-Voeren)</t>
  </si>
  <si>
    <t>Martens, Maria Ida (Sint-Pieters-Voeren)</t>
  </si>
  <si>
    <t>Heuschen, Nicolaus Werner</t>
  </si>
  <si>
    <t>Zinssen, Anna Maria (Hombourg, Hiendahl)</t>
  </si>
  <si>
    <t>1794.05.17</t>
  </si>
  <si>
    <t>Pommé, Maria Gertrudis (Remersdaal)</t>
  </si>
  <si>
    <t>Brée, ? en ?</t>
  </si>
  <si>
    <t>naam, leeftijd noch geslacht van kinderen genoteerd! Maar vermits ze slechts één ander kind (Maria Joanna, * 1793.04.15) had, is de moeder wellicht overleden bij de geboorte van haar tweede kind.</t>
  </si>
  <si>
    <t>Smeets, Barbara (’s-Gravenvoeren)</t>
  </si>
  <si>
    <t>Stevens, Christina</t>
  </si>
  <si>
    <t>Vlieks, Margarita (’s-Gravenvoeren)</t>
  </si>
  <si>
    <t>1779.03.03</t>
  </si>
  <si>
    <t>Lousberg, Joanna Maria (’s-Gravenvoeren)</t>
  </si>
  <si>
    <t>1780.01.14</t>
  </si>
  <si>
    <t>Delvaux, Maria Ida (’s-Gravenvoeren)</t>
  </si>
  <si>
    <t>1785.04.24</t>
  </si>
  <si>
    <t>Huijnen, Maria Christina</t>
  </si>
  <si>
    <t>Albert, Maria (’s-Gravenvoeren)</t>
  </si>
  <si>
    <t>keizersnede, kind gedoopt door chirurgijn, maar niet vermeld in doopregister</t>
  </si>
  <si>
    <t>Heijnen, Joanna (’s-Gravenvoeren)</t>
  </si>
  <si>
    <t>bij bevalling; kind doodgeboren</t>
  </si>
  <si>
    <t>Stijlen, Aleijdis (’s-Gravenvoeren)</t>
  </si>
  <si>
    <t>Vielvoije, Maria Margarita (’s-Gravenvoeren)</t>
  </si>
  <si>
    <t>1792.07.23</t>
  </si>
  <si>
    <t>Ernon, Henricus Alexander Tossanus Josephus Pascalis Theresia</t>
  </si>
  <si>
    <t>Thijwissen, Maria (’s-Gravenvoeren)</t>
  </si>
  <si>
    <t>1793.01.01</t>
  </si>
  <si>
    <t>Thelen,  Alexandrina (’s-Gravenvoeren)</t>
  </si>
  <si>
    <t>1793.06.17</t>
  </si>
  <si>
    <t>had op 1792.07.19 al een kind gekregen, dat bij de geboorte was gestorven</t>
  </si>
  <si>
    <t>Walpot, Barbara (’s-Gravenvoeren)</t>
  </si>
  <si>
    <t>Smeets, Maria Clementina</t>
  </si>
  <si>
    <t>Heijnen, Margarita (’s-Gravenvoeren)</t>
  </si>
  <si>
    <t>1795.11.08</t>
  </si>
  <si>
    <t>Plusquin, Ida (Moelingen)</t>
  </si>
  <si>
    <t>1745.03.12</t>
  </si>
  <si>
    <t>1779.09.08</t>
  </si>
  <si>
    <t>Jouppen, Anna (Moelingen)</t>
  </si>
  <si>
    <t>1746.12.22</t>
  </si>
  <si>
    <t>1783.08.13</t>
  </si>
  <si>
    <t>Plusquin, Cornelia (Moelingen)</t>
  </si>
  <si>
    <t>1748.12.22</t>
  </si>
  <si>
    <t>1783.12.24</t>
  </si>
  <si>
    <t>-‘obiit … ex febri maligna, qua peperit in feuri prolem 5 mensium qua fuit in ecclesia baptisata, …’ =&gt; miskraam na 5 maanden zwangerschap</t>
  </si>
  <si>
    <t>Jouppen, Maria (Moelingen)</t>
  </si>
  <si>
    <t>1751.09.07</t>
  </si>
  <si>
    <t>Lejeune, Nicolaus</t>
  </si>
  <si>
    <t>Paesschen, Joanna Elizabetha (Sint-Martens-Voeren)</t>
  </si>
  <si>
    <t>1780.01.21</t>
  </si>
  <si>
    <t>Droeven, Anna Maria</t>
  </si>
  <si>
    <t>Henckelmans, Anna Catharina (Sint-Martens-Voeren)</t>
  </si>
  <si>
    <t>1794.05.12</t>
  </si>
  <si>
    <t>Noteborn, Anna Catharina</t>
  </si>
  <si>
    <t>Dobbelstein, Maria Catharina (Sint-Pieters- Voeren)</t>
  </si>
  <si>
    <t>Spronck, Renerus</t>
  </si>
  <si>
    <t>Ernenst, Anna Maria (Sint-Pieters-Voeren)</t>
  </si>
  <si>
    <t>1792.12.18</t>
  </si>
  <si>
    <t>Mullender, Gertrudis (Remersdaal)</t>
  </si>
  <si>
    <t>gestorven tijdens bevalling; keizersnede door chirurgijn; niet vermeld in doopregister</t>
  </si>
  <si>
    <t>Kevers, Anna Elisabetha (Teuven)</t>
  </si>
  <si>
    <t>1777.01.26</t>
  </si>
  <si>
    <t>Windmühlen, Anna Gertrudis (Remersdaal)</t>
  </si>
  <si>
    <t>Otten, Wilhelmina (Beusdael)</t>
  </si>
  <si>
    <t>1780.12.02</t>
  </si>
  <si>
    <t>Vaessen, Maria Ida</t>
  </si>
  <si>
    <t>Hissel, Elisabetha (Teuven, Nurop)</t>
  </si>
  <si>
    <t>1785.03.12</t>
  </si>
  <si>
    <t>Horrigart, Balthazar</t>
  </si>
  <si>
    <t>1786.02.27</t>
  </si>
  <si>
    <t>Moeder overleden kort na (al ouder) kind:</t>
  </si>
  <si>
    <t>Cransveld, Anna Catharina (Sint-Martens-Voeren)</t>
  </si>
  <si>
    <t>Born, Catherina, 8 jaar</t>
  </si>
  <si>
    <t>-</t>
  </si>
  <si>
    <t>Wenders, Anna Elisabetha (Sinnich)</t>
  </si>
  <si>
    <t>Roumans, Maria Joanna, 4 jaar</t>
  </si>
  <si>
    <t>Hijdemans, Maria Catharina (Sinnich)</t>
  </si>
  <si>
    <t>Mullenders, Joannes Wilhelmus, 13 jaar</t>
  </si>
  <si>
    <t>Charlier, Mechtildis (Sinnich)</t>
  </si>
  <si>
    <t>Charlier, Gerardus, 8 jaar</t>
  </si>
  <si>
    <t>Steins, Helena (Remersdaal)</t>
  </si>
  <si>
    <t>Bosch, Anna Maria, 2 jaar</t>
  </si>
  <si>
    <t>Londo, Maria Anna (Sint-Martens-Voeren)</t>
  </si>
  <si>
    <t>Meulenders, Eva Maria, 10 jaar</t>
  </si>
  <si>
    <t>Meulenders, Laurentius, 16 jaar</t>
  </si>
  <si>
    <t>Herrart, Maria  Catharina (Teuven)</t>
  </si>
  <si>
    <t>Frins, Maria (Remersdaal)</t>
  </si>
  <si>
    <t>Vader overleden kort na (al ouder) kind:</t>
  </si>
  <si>
    <t>Rutten, Tossanus (’s-Gravenvoeren)</t>
  </si>
  <si>
    <t>Rutten, Joannes Jacobus, 7 jaar</t>
  </si>
  <si>
    <t>Meulenaers, Bernardus (Sint-Martens-Voeren)</t>
  </si>
  <si>
    <t>Rutten,  Bernardus, 1 jaar</t>
  </si>
  <si>
    <t>Wynants, Michael (Sint-Martens-Voeren)</t>
  </si>
  <si>
    <t>Bosch, Petrus (Remersdaal)</t>
  </si>
  <si>
    <t>Bosch, Barbara, 2 jaar</t>
  </si>
  <si>
    <t>+ (moeder was overleden op 1795.07.03)</t>
  </si>
  <si>
    <t>Donneau, Marie Gertrude</t>
  </si>
  <si>
    <t>1779.01.06</t>
  </si>
  <si>
    <t>Donneau, Jean Gerard</t>
  </si>
  <si>
    <t>Defossé, Marie Catherine</t>
  </si>
  <si>
    <t>Longeuhaie, Marie Elisabeth (Clermont)</t>
  </si>
  <si>
    <t>Leclou, Phillipe (Charneux); Stevens, Guilleaume (Warsage)</t>
  </si>
  <si>
    <t>Cloes, Marie Catherine</t>
  </si>
  <si>
    <t>1779.01.18</t>
  </si>
  <si>
    <t>Cloes, Arnold</t>
  </si>
  <si>
    <t>Coelen, Catherine</t>
  </si>
  <si>
    <t>ongehuwd</t>
  </si>
  <si>
    <t>Defossé, Melchior Joseph</t>
  </si>
  <si>
    <t>1779.01.20</t>
  </si>
  <si>
    <t>Defossé, Jean Remi (sgt. d’une cour foncière à Warsage)</t>
  </si>
  <si>
    <t>Lhoist, Marie Françoise</t>
  </si>
  <si>
    <t>Chaumont, Marie Catherine</t>
  </si>
  <si>
    <t>Larue Thomas (boulanger)</t>
  </si>
  <si>
    <t>Defarre, Barbe (Balen)</t>
  </si>
  <si>
    <t>1779.01.22</t>
  </si>
  <si>
    <t>Heuschen, Jean</t>
  </si>
  <si>
    <t>Lovenberg, Quirin (Bombaye)</t>
  </si>
  <si>
    <t>1779.01.30</t>
  </si>
  <si>
    <t>Mentgens, Catherine (FlC)</t>
  </si>
  <si>
    <t>“veillard”</t>
  </si>
  <si>
    <t>Claessens, Etienne (laboureur)</t>
  </si>
  <si>
    <t>1779.02.07</t>
  </si>
  <si>
    <t>Joskin, Christine ; Begasse, Marie Cornelia (Teuven)</t>
  </si>
  <si>
    <t xml:space="preserve">Jansens, Jeanne </t>
  </si>
  <si>
    <t>1779.02.19</t>
  </si>
  <si>
    <t xml:space="preserve">Jacob, Joseph </t>
  </si>
  <si>
    <t xml:space="preserve">Perboom, Jeanne </t>
  </si>
  <si>
    <t>Lemaire, Jaspar</t>
  </si>
  <si>
    <t xml:space="preserve">Pirsson, Guilleaume </t>
  </si>
  <si>
    <t>1779.04.01</t>
  </si>
  <si>
    <t>Jaspar, Jeanne Catherine (FSM); Klaivers, Catherine (Noorbeek)</t>
  </si>
  <si>
    <t>Ruwet, Marie Joseph</t>
  </si>
  <si>
    <t>1779.05.10</t>
  </si>
  <si>
    <t xml:space="preserve">Ruwet, Marie Catherine </t>
  </si>
  <si>
    <t>“fille illegitime”</t>
  </si>
  <si>
    <t>Dumont, Jeanne Catherine</t>
  </si>
  <si>
    <t>1779.05.19</t>
  </si>
  <si>
    <t xml:space="preserve">Dumont,  Denis </t>
  </si>
  <si>
    <t xml:space="preserve">Richet, Marie Françoise </t>
  </si>
  <si>
    <t>Pirens, Barbe</t>
  </si>
  <si>
    <t>1779.06.08</t>
  </si>
  <si>
    <t xml:space="preserve">Pirens, Guilleaume </t>
  </si>
  <si>
    <t xml:space="preserve">Heidt, Magdelaine </t>
  </si>
  <si>
    <t>Broune, Anne Mechtilde</t>
  </si>
  <si>
    <t>1779.06.15</t>
  </si>
  <si>
    <t>Broune, Jacques</t>
  </si>
  <si>
    <t>Konincks, Marie Catherine</t>
  </si>
  <si>
    <t>Grandjean, Marie Catherine</t>
  </si>
  <si>
    <t>1779.08.28</t>
  </si>
  <si>
    <t xml:space="preserve">Grandjean, Jean </t>
  </si>
  <si>
    <t xml:space="preserve">Jansens, Marie </t>
  </si>
  <si>
    <t>Defossé, Catherine Françoise</t>
  </si>
  <si>
    <t>1779.09.16</t>
  </si>
  <si>
    <t xml:space="preserve">Defossé, Jean Remi </t>
  </si>
  <si>
    <t xml:space="preserve">Lhoist, Catherine Françoise </t>
  </si>
  <si>
    <t>Gilissen, Catherine</t>
  </si>
  <si>
    <t>1779.09.17</t>
  </si>
  <si>
    <t>Schoet, Frambach (+)</t>
  </si>
  <si>
    <t>Jansens, Anne</t>
  </si>
  <si>
    <t>1779.09.20</t>
  </si>
  <si>
    <t>Thomas, Gerard</t>
  </si>
  <si>
    <t>Guelen, Barthelemé</t>
  </si>
  <si>
    <t>1779.09.24</t>
  </si>
  <si>
    <t>Guelen, Lambert</t>
  </si>
  <si>
    <t>Thomas, Jeanne</t>
  </si>
  <si>
    <t>Scuvée, Jean François</t>
  </si>
  <si>
    <t>Scuvée,  André</t>
  </si>
  <si>
    <t>Schoet, Marie Anne</t>
  </si>
  <si>
    <t>Scuvée, Marie Joseph</t>
  </si>
  <si>
    <t>Brouwers, Marie Anne (Rocrois, France)</t>
  </si>
  <si>
    <t>1779.10.29</t>
  </si>
  <si>
    <t>“vielle fille” = ongehuwd</t>
  </si>
  <si>
    <t>Gilissen, Caspar</t>
  </si>
  <si>
    <t>1779.11.01</t>
  </si>
  <si>
    <t>Gilissen, Martin</t>
  </si>
  <si>
    <t>Hendricks, Jeanne</t>
  </si>
  <si>
    <t>de Stordeur, Marie Jeanne</t>
  </si>
  <si>
    <t>de Stordeur, Leonard</t>
  </si>
  <si>
    <t>Lanuit, Genevieve</t>
  </si>
  <si>
    <t>“jeune fille imbecille”</t>
  </si>
  <si>
    <t>Smets, Marie Marguerite</t>
  </si>
  <si>
    <t>Smets, Pierre</t>
  </si>
  <si>
    <t xml:space="preserve">Donneau, Marie </t>
  </si>
  <si>
    <t>Lejeune, Marie Catherine</t>
  </si>
  <si>
    <t>1779.11.11</t>
  </si>
  <si>
    <t>Lejeune, Pierre</t>
  </si>
  <si>
    <t>Heuschen, Mechtilde</t>
  </si>
  <si>
    <t>Gilissen, Martin (Eijpen Terre d’Empire, charron)</t>
  </si>
  <si>
    <t>1779.11.14</t>
  </si>
  <si>
    <t xml:space="preserve">Hendricks, Jeanne </t>
  </si>
  <si>
    <t>Kerff, Leonard Joseph (berger)</t>
  </si>
  <si>
    <t>1779.11.16</t>
  </si>
  <si>
    <t xml:space="preserve">Kerff, Jean </t>
  </si>
  <si>
    <t xml:space="preserve">Requir, Jeanne </t>
  </si>
  <si>
    <t>1779.12.30</t>
  </si>
  <si>
    <t>Thomas, Marie</t>
  </si>
  <si>
    <t>1780.01.20</t>
  </si>
  <si>
    <t xml:space="preserve">Thomas Jean </t>
  </si>
  <si>
    <t xml:space="preserve">Barchon, Marie Anne </t>
  </si>
  <si>
    <t>Claessens, Marie Anne</t>
  </si>
  <si>
    <t xml:space="preserve">Claessens, Henri </t>
  </si>
  <si>
    <t xml:space="preserve">Jansens, Anne Catherine </t>
  </si>
  <si>
    <t>Donneau, Marie</t>
  </si>
  <si>
    <t>1780.03.14</t>
  </si>
  <si>
    <t>ongehuwd; “fille illegitime”</t>
  </si>
  <si>
    <t>Barchon, Etienne Joseph</t>
  </si>
  <si>
    <t>1780.04.26</t>
  </si>
  <si>
    <t>Barchon, Joseph (échevin de Warsage)</t>
  </si>
  <si>
    <t xml:space="preserve">Claessens, Elisabeth </t>
  </si>
  <si>
    <t>Kerff, Marie Elisabeth</t>
  </si>
  <si>
    <t>1780.04.30</t>
  </si>
  <si>
    <t xml:space="preserve">Kerff, George </t>
  </si>
  <si>
    <t xml:space="preserve">Ruwet, Gertrude </t>
  </si>
  <si>
    <t>Vervier, Denis</t>
  </si>
  <si>
    <t>1780.05.29</t>
  </si>
  <si>
    <t xml:space="preserve">Vervier, Jean Joseph </t>
  </si>
  <si>
    <t xml:space="preserve">Hoch, Catherine </t>
  </si>
  <si>
    <t>Jacob, Simon</t>
  </si>
  <si>
    <t xml:space="preserve">Jacob, Andrien </t>
  </si>
  <si>
    <t xml:space="preserve">de Hoch, Barbe </t>
  </si>
  <si>
    <t>Bastin, Marie Catherine</t>
  </si>
  <si>
    <t>Bastin, Nicolas</t>
  </si>
  <si>
    <t xml:space="preserve">Thiwissen, Marie Elisabeth </t>
  </si>
  <si>
    <t>Lemaire, Cornelle</t>
  </si>
  <si>
    <t xml:space="preserve">Perboom, Jeanne (+) </t>
  </si>
  <si>
    <t>Lemaire, Marie Catherine</t>
  </si>
  <si>
    <t>Bauwens, Marie Anne</t>
  </si>
  <si>
    <t>1780.08.26</t>
  </si>
  <si>
    <t>Bauwens, Willem</t>
  </si>
  <si>
    <t xml:space="preserve">Deleval, Marie </t>
  </si>
  <si>
    <t>1780.08.30</t>
  </si>
  <si>
    <t>Jonckers, Catherine</t>
  </si>
  <si>
    <t>1780.08.31</t>
  </si>
  <si>
    <t>Damoiseau, Jean Joseph</t>
  </si>
  <si>
    <t>“le dit Damoiseau maintenant absent”</t>
  </si>
  <si>
    <t>Claessens, Marguerite</t>
  </si>
  <si>
    <t>1780.09.20</t>
  </si>
  <si>
    <t>Germeau, Martin (maçon)</t>
  </si>
  <si>
    <t>Schoet, Marie</t>
  </si>
  <si>
    <t>1780.10.11</t>
  </si>
  <si>
    <t>Schoet, Jaspar</t>
  </si>
  <si>
    <t>Bastin, Jeanne</t>
  </si>
  <si>
    <t>Hein, Marie Catherine</t>
  </si>
  <si>
    <t>1780.10.15</t>
  </si>
  <si>
    <t>Haquier, Henri</t>
  </si>
  <si>
    <t>Lejeune, Barbe</t>
  </si>
  <si>
    <t>1780.10.21</t>
  </si>
  <si>
    <t>Lejeune, François Joseph (échevin de Mortroux)</t>
  </si>
  <si>
    <t>Charlier, Mechtilde</t>
  </si>
  <si>
    <t>Deprez, Jeanne</t>
  </si>
  <si>
    <t>Heuschen, Jean (+)</t>
  </si>
  <si>
    <t>“vielle pauvre femme”</t>
  </si>
  <si>
    <t>Defossé, Melchior François</t>
  </si>
  <si>
    <t>1780.12.05</t>
  </si>
  <si>
    <t>Gilis, Marie</t>
  </si>
  <si>
    <t>1780.12.13</t>
  </si>
  <si>
    <t>Franck, François (+)</t>
  </si>
  <si>
    <t>Farrais, Marie Anne</t>
  </si>
  <si>
    <t>1781.02.09</t>
  </si>
  <si>
    <t>Farrais, Jeanne</t>
  </si>
  <si>
    <t>Maclot, Lucie Therese</t>
  </si>
  <si>
    <t>1781.03.09</t>
  </si>
  <si>
    <t>Maclot, Winand</t>
  </si>
  <si>
    <t>Hendrick, Marie Catherine</t>
  </si>
  <si>
    <t>uit Mortier, overleden bij grootvader in Neufchâteau</t>
  </si>
  <si>
    <t>1781.06.26</t>
  </si>
  <si>
    <t>Jansens, Anne (+)</t>
  </si>
  <si>
    <t>Bierthollet, Simon</t>
  </si>
  <si>
    <t>Bierthollet, Jean</t>
  </si>
  <si>
    <t>Denoël, Marie</t>
  </si>
  <si>
    <t>Lejeune, Antoine Joseph</t>
  </si>
  <si>
    <t>Lejeune, Hubert</t>
  </si>
  <si>
    <t>Deschereux, Marie Catherine</t>
  </si>
  <si>
    <t>Bernardi, Gerard</t>
  </si>
  <si>
    <t>Bernardi, Henri (+)</t>
  </si>
  <si>
    <t>Salmagne, Marie Catherine</t>
  </si>
  <si>
    <t>Brico, Marie Therese</t>
  </si>
  <si>
    <t>Brico, Jean Jacques</t>
  </si>
  <si>
    <t>Dobbelstein, Marie Catherine</t>
  </si>
  <si>
    <t>Lantremange, Marie Therese</t>
  </si>
  <si>
    <t>Lantremange, Jean Gerard</t>
  </si>
  <si>
    <t>Mordent, Marguerite</t>
  </si>
  <si>
    <t>Barchon, Anne Christine</t>
  </si>
  <si>
    <t>Prick, Antoine</t>
  </si>
  <si>
    <t>Lantremange, André François</t>
  </si>
  <si>
    <t>Denis, Jacques</t>
  </si>
  <si>
    <t>Denis, Jean</t>
  </si>
  <si>
    <t>Barchon, Françoise</t>
  </si>
  <si>
    <t>Lantremange, Marie Jeanne</t>
  </si>
  <si>
    <t>Stevens, Mechtilde</t>
  </si>
  <si>
    <t>1781.09.19</t>
  </si>
  <si>
    <t>Stevens, Michel</t>
  </si>
  <si>
    <t>Latour, Marie</t>
  </si>
  <si>
    <t>Kleenen, Marie Ailid</t>
  </si>
  <si>
    <t>Kleenen, Jean Jacques</t>
  </si>
  <si>
    <t>Lints, Marie Ailid</t>
  </si>
  <si>
    <t>Lejeune, Martine Joseph</t>
  </si>
  <si>
    <t>Lejeune, Hubert Joseph</t>
  </si>
  <si>
    <t>Francorchamps, Catherine</t>
  </si>
  <si>
    <t>Aussem, André (bourgmestre de Warsage)</t>
  </si>
  <si>
    <t>Tossaint, Jacques</t>
  </si>
  <si>
    <t>Tossaint, Mathieu</t>
  </si>
  <si>
    <t>Jacob, Marie Anne</t>
  </si>
  <si>
    <t>Kleenen, Leonard</t>
  </si>
  <si>
    <t>Clermont, Jean</t>
  </si>
  <si>
    <t>1781.10.14</t>
  </si>
  <si>
    <t>Pirson, Marie Anne</t>
  </si>
  <si>
    <t>Ahn, Marie Anne</t>
  </si>
  <si>
    <t>1781.10.20</t>
  </si>
  <si>
    <t>Ahn, Christian</t>
  </si>
  <si>
    <t>Pirson, Marie Catherine</t>
  </si>
  <si>
    <t>Lejeune, Barbe Joseph</t>
  </si>
  <si>
    <t>Lejeune, Balthazar</t>
  </si>
  <si>
    <t>Larue, Marie Elisabeth</t>
  </si>
  <si>
    <t>Damoiseau, Marie Anne</t>
  </si>
  <si>
    <t>Gilissen, Ferdinand (+); Requin, Laurent (+)</t>
  </si>
  <si>
    <t>Duijsens, Fancois</t>
  </si>
  <si>
    <t>1781.11.13</t>
  </si>
  <si>
    <t>Lassaux, Ailid</t>
  </si>
  <si>
    <t>uit Maastricht</t>
  </si>
  <si>
    <t>Snackers, Marie</t>
  </si>
  <si>
    <t>1781.11.14</t>
  </si>
  <si>
    <t>Lejeune, Louis</t>
  </si>
  <si>
    <t>Jansens, Pierre</t>
  </si>
  <si>
    <t>Kerff, Catherine</t>
  </si>
  <si>
    <t>Defossé, Jean Remi</t>
  </si>
  <si>
    <t>1782.01.01</t>
  </si>
  <si>
    <t>Lhoist, Catherine Françoise</t>
  </si>
  <si>
    <t>Barchon, Marie Anne</t>
  </si>
  <si>
    <t>1782.04.28</t>
  </si>
  <si>
    <t>Thomas, Jean (+)</t>
  </si>
  <si>
    <t>Donneau, Marie Marguerite</t>
  </si>
  <si>
    <t>Donneau, Gerard</t>
  </si>
  <si>
    <t>Defossé, Marie</t>
  </si>
  <si>
    <t>Kerff, Henri</t>
  </si>
  <si>
    <t>Mawkin, Jean Joseph</t>
  </si>
  <si>
    <t>1782.05.13</t>
  </si>
  <si>
    <t>Mawkin, Jean Louis</t>
  </si>
  <si>
    <t>Vaassen, Marie Catherine</t>
  </si>
  <si>
    <t>Larue, Martin Joseph</t>
  </si>
  <si>
    <t>1782.09.10</t>
  </si>
  <si>
    <t>Larue, Waltere</t>
  </si>
  <si>
    <t>Bevers, Marie Anne</t>
  </si>
  <si>
    <t>Kerff, Gertrude</t>
  </si>
  <si>
    <t>1782.09.26</t>
  </si>
  <si>
    <t>Thomas, Mathieu (+)</t>
  </si>
  <si>
    <t>Claessens, Henri</t>
  </si>
  <si>
    <t>1782.10.19</t>
  </si>
  <si>
    <t>Claessens, Frambach</t>
  </si>
  <si>
    <t>Maclot, Marie Catherine</t>
  </si>
  <si>
    <t>Schelling, André</t>
  </si>
  <si>
    <t>1782.10.29</t>
  </si>
  <si>
    <t>Vandenberg, Lucie</t>
  </si>
  <si>
    <t>Goder, Marie Barbe</t>
  </si>
  <si>
    <t>1782.12.05</t>
  </si>
  <si>
    <t>Deleval, André</t>
  </si>
  <si>
    <t>Stevens, Jean Pierre</t>
  </si>
  <si>
    <t>1783.01.12</t>
  </si>
  <si>
    <t>Stevens, Guilleaume</t>
  </si>
  <si>
    <t>Pirson, Catherine</t>
  </si>
  <si>
    <t>1783.03.30</t>
  </si>
  <si>
    <t>Andrien, Françoise</t>
  </si>
  <si>
    <t>1783.04.03</t>
  </si>
  <si>
    <t>Herman, Arnold</t>
  </si>
  <si>
    <t>1783.04.05</t>
  </si>
  <si>
    <t>Jansens, Pierre (+)</t>
  </si>
  <si>
    <t>Claessens, Pierre</t>
  </si>
  <si>
    <t>Claessens, Jean François</t>
  </si>
  <si>
    <t>Farrais, Marie Jeanne</t>
  </si>
  <si>
    <t>Hoch, Jean François</t>
  </si>
  <si>
    <t>1783.05.13</t>
  </si>
  <si>
    <t>Hoch, Jean</t>
  </si>
  <si>
    <t>Franck, Marie Anne</t>
  </si>
  <si>
    <t>Stefani, Joseph</t>
  </si>
  <si>
    <t>1783.10.15</t>
  </si>
  <si>
    <t>Willem, Elisabeth</t>
  </si>
  <si>
    <t>Bastin, Marie Elisabeth</t>
  </si>
  <si>
    <t>1783.12.07</t>
  </si>
  <si>
    <t>Thywissen, Marie Elisabeth</t>
  </si>
  <si>
    <t>Biatour, Marie</t>
  </si>
  <si>
    <t>Ruwet, Jean François</t>
  </si>
  <si>
    <t>1784.02.26</t>
  </si>
  <si>
    <t>Ruwet, Marie Helene</t>
  </si>
  <si>
    <t>Claessens, Marie</t>
  </si>
  <si>
    <t>1784.03.10</t>
  </si>
  <si>
    <t>Donia, Jean Gerard</t>
  </si>
  <si>
    <t>1784.03.15</t>
  </si>
  <si>
    <t>Donia, Gerard</t>
  </si>
  <si>
    <t>Defossé, Jeanne  Catherine</t>
  </si>
  <si>
    <t>Detombe, Anne Jeanne</t>
  </si>
  <si>
    <t>1784.06.25</t>
  </si>
  <si>
    <t>Lhomme, Thomas (+)</t>
  </si>
  <si>
    <t>1784.07.03</t>
  </si>
  <si>
    <t>Lejeune, Jaspar</t>
  </si>
  <si>
    <t>Pirotte, Anne Marie</t>
  </si>
  <si>
    <t>Seuvée, Anne Marie</t>
  </si>
  <si>
    <t>1784.07.19</t>
  </si>
  <si>
    <t>Moor, Jacques</t>
  </si>
  <si>
    <t>Thomas, Anne Marie</t>
  </si>
  <si>
    <t>1784.09.19</t>
  </si>
  <si>
    <t>Thomas, Henri</t>
  </si>
  <si>
    <t>Lambertin, Marie</t>
  </si>
  <si>
    <t>Maclot, Marie Joseph</t>
  </si>
  <si>
    <t>1784.11.09</t>
  </si>
  <si>
    <t>Maclot, Jean</t>
  </si>
  <si>
    <t>Heuschen, Catherine</t>
  </si>
  <si>
    <t>Lamaille, Lucie</t>
  </si>
  <si>
    <t>1784.11.21</t>
  </si>
  <si>
    <t>Maclot, Mathieu</t>
  </si>
  <si>
    <t>Denis, Nicolas</t>
  </si>
  <si>
    <t>1784.12.25</t>
  </si>
  <si>
    <t>Hachir, Marie Anne</t>
  </si>
  <si>
    <t>Lalou, Marie Anne</t>
  </si>
  <si>
    <t>1785.01.20</t>
  </si>
  <si>
    <t>Troisfontaines, Gilles (+)</t>
  </si>
  <si>
    <t>Gilis, Marie Anne</t>
  </si>
  <si>
    <t>1785.02.07</t>
  </si>
  <si>
    <t>Gilis, Philippe</t>
  </si>
  <si>
    <t>Gilis, Barbe</t>
  </si>
  <si>
    <t>Pirson, Marie Agnes</t>
  </si>
  <si>
    <t>1785.02.20</t>
  </si>
  <si>
    <t>Pirson, Willem (+)</t>
  </si>
  <si>
    <t>Jaspar, Jeanne (+)</t>
  </si>
  <si>
    <t>Heuschen, Marie Françoise</t>
  </si>
  <si>
    <t>Brico, Martin (+)</t>
  </si>
  <si>
    <t>Leclou, Marie Elisabeth</t>
  </si>
  <si>
    <t>Leclou, Alex André</t>
  </si>
  <si>
    <t>Thelen, Marie Catherine</t>
  </si>
  <si>
    <t>Herman, Servais Joseph</t>
  </si>
  <si>
    <t>1785.04.19</t>
  </si>
  <si>
    <t>Herman, Marie Joseph</t>
  </si>
  <si>
    <t>“fils illegitime”</t>
  </si>
  <si>
    <t>Larue, Marie Therese</t>
  </si>
  <si>
    <t>1785.04.20</t>
  </si>
  <si>
    <t>Larue, Balthazar</t>
  </si>
  <si>
    <t>Quoilin, Marie Jeanne</t>
  </si>
  <si>
    <t>Chefneux, Catherine</t>
  </si>
  <si>
    <t>1785.05.30</t>
  </si>
  <si>
    <t>Denoël, Lambert (+); Gilis, Joseph</t>
  </si>
  <si>
    <t>Pirson, Gilles</t>
  </si>
  <si>
    <t>1785.09.01</t>
  </si>
  <si>
    <t>Lacroix, Barbe</t>
  </si>
  <si>
    <t>“ancien bourgmestre de Warsage”</t>
  </si>
  <si>
    <t>Halleux, Marie Antoinette</t>
  </si>
  <si>
    <t>Halleux, Barthelemi Joseph</t>
  </si>
  <si>
    <t>Jollet, Marie Elisabeth</t>
  </si>
  <si>
    <t>Renders, Jean Paul</t>
  </si>
  <si>
    <t>Renders, Jean</t>
  </si>
  <si>
    <t>Farrais, Anne Joseph</t>
  </si>
  <si>
    <t>Claessens, Marie Catherine</t>
  </si>
  <si>
    <t>Maclot, Catherine</t>
  </si>
  <si>
    <t>Fabri, Guilleaume Joseph</t>
  </si>
  <si>
    <t>Fabri, Guilleaume</t>
  </si>
  <si>
    <t>Smets, Marie Catherine</t>
  </si>
  <si>
    <t>Hucq, Martin Joseph</t>
  </si>
  <si>
    <t>1785.10.07</t>
  </si>
  <si>
    <t>Hucq, Toussaint</t>
  </si>
  <si>
    <t>Collin, Marie Catherine</t>
  </si>
  <si>
    <t>Kerff, Jean François</t>
  </si>
  <si>
    <t>1785.10.13</t>
  </si>
  <si>
    <t>Ruwet, Marie Gertrude</t>
  </si>
  <si>
    <t>Sarolea, Catherine</t>
  </si>
  <si>
    <t>1785.10.15</t>
  </si>
  <si>
    <t>Terlinden, Arth (+)</t>
  </si>
  <si>
    <t>Jansens, Marie Helene</t>
  </si>
  <si>
    <t>1785.10.17</t>
  </si>
  <si>
    <t>Jansens, Philippe</t>
  </si>
  <si>
    <t>Levaux, Marie Eve</t>
  </si>
  <si>
    <t>Marlet, Marie Catherine</t>
  </si>
  <si>
    <t>1785.10.22</t>
  </si>
  <si>
    <t>Marlet, Henri</t>
  </si>
  <si>
    <t>Gilis, Marie Elisabeth</t>
  </si>
  <si>
    <t>Marlet, Anne Marie</t>
  </si>
  <si>
    <t>1785.11.02</t>
  </si>
  <si>
    <t>Andrien, Jeanne</t>
  </si>
  <si>
    <t>1785.12.21</t>
  </si>
  <si>
    <t>Thomé, Lambert (+)</t>
  </si>
  <si>
    <t>Simon, Jean Philippe</t>
  </si>
  <si>
    <t>1785.12.22</t>
  </si>
  <si>
    <t>Simon, Laurent</t>
  </si>
  <si>
    <t>Gilis, Anne Marie</t>
  </si>
  <si>
    <t>Guelen, Guilleaume</t>
  </si>
  <si>
    <t>1786.01.01</t>
  </si>
  <si>
    <t>Guelen,François</t>
  </si>
  <si>
    <t>Hacquir, Marie Joseph</t>
  </si>
  <si>
    <t>Vandenberg, Hubert</t>
  </si>
  <si>
    <t>1786.02.25</t>
  </si>
  <si>
    <t>Jansens, Catherine</t>
  </si>
  <si>
    <t>Schelling, Marie</t>
  </si>
  <si>
    <t>1786.03.04</t>
  </si>
  <si>
    <t>Lejeune, Mathieu</t>
  </si>
  <si>
    <t>Weerts, Marie</t>
  </si>
  <si>
    <t>Delhaye, Henri Jaspar</t>
  </si>
  <si>
    <t>Delhaye, Henri</t>
  </si>
  <si>
    <t>Schoet, Marie Jeanne</t>
  </si>
  <si>
    <t>Delhaye, Marie Joseph</t>
  </si>
  <si>
    <t>Halleux, Adrien</t>
  </si>
  <si>
    <t>1786.03.15</t>
  </si>
  <si>
    <t>Halleux, Toussaint</t>
  </si>
  <si>
    <t>“échevin de Mortroux et ex-Bourgmestre de Warsage”</t>
  </si>
  <si>
    <t>Hacquir, Jacques Gilles</t>
  </si>
  <si>
    <t>Hacquir, Laurent</t>
  </si>
  <si>
    <t>Born, Anne</t>
  </si>
  <si>
    <t>Charlier, Marie Jeanne</t>
  </si>
  <si>
    <t>1786.04.07</t>
  </si>
  <si>
    <t>Charlier, Toussaint</t>
  </si>
  <si>
    <t>Hozai, Marie Elisabeth</t>
  </si>
  <si>
    <t>Charlier, Toussaint Joseph</t>
  </si>
  <si>
    <t>1786.04.11</t>
  </si>
  <si>
    <t>Lejeune, Marie Barbe</t>
  </si>
  <si>
    <t>1786.04.17</t>
  </si>
  <si>
    <t>Lejeune, Nicolas Joseph</t>
  </si>
  <si>
    <t>Donia, Marie Anne</t>
  </si>
  <si>
    <t>Zevard, Pierre François</t>
  </si>
  <si>
    <t>Zevard, Jean Lambert</t>
  </si>
  <si>
    <t>Jansens, Marie Anne</t>
  </si>
  <si>
    <t>Bauwens, Jean Remi</t>
  </si>
  <si>
    <t>1786.07.12</t>
  </si>
  <si>
    <t>Bauwens, Jean Guilleaume</t>
  </si>
  <si>
    <t>Weerts, Laurent</t>
  </si>
  <si>
    <t>1786.07.20</t>
  </si>
  <si>
    <t>Bergenhouse, Marie (+); Thomas, Marie Joseph</t>
  </si>
  <si>
    <t>Seuvée, André</t>
  </si>
  <si>
    <t>Kerff, Mathieu</t>
  </si>
  <si>
    <t>1786.09.18</t>
  </si>
  <si>
    <t>Requin, Jeanne</t>
  </si>
  <si>
    <t>Grandrij, Marguerite</t>
  </si>
  <si>
    <t>Gilis, Joseph</t>
  </si>
  <si>
    <t>Depré, Anne Françoise</t>
  </si>
  <si>
    <t>Clignet, Nicolas</t>
  </si>
  <si>
    <t>Gilis, Jaspar</t>
  </si>
  <si>
    <t>1786.12.02</t>
  </si>
  <si>
    <t>Gilis, Jean Philippe</t>
  </si>
  <si>
    <t>Ulrici, Marie Joseph</t>
  </si>
  <si>
    <t>Snackers, Jeanne</t>
  </si>
  <si>
    <t>1787.02.16</t>
  </si>
  <si>
    <t>Claessens, Nicolas (+)</t>
  </si>
  <si>
    <t>Schoet, Henri</t>
  </si>
  <si>
    <t>1787.03.02</t>
  </si>
  <si>
    <t>Dome, Marie Anne</t>
  </si>
  <si>
    <t>“mariés depuis 12 à 13 jours”</t>
  </si>
  <si>
    <t>Minten, Gertrude</t>
  </si>
  <si>
    <t>1787.05.13</t>
  </si>
  <si>
    <t>Duport, Nicolas (+); Claessens, Hendrick</t>
  </si>
  <si>
    <t>1787.05.22</t>
  </si>
  <si>
    <t>Thomas, Marie Joseph</t>
  </si>
  <si>
    <t>1787.06.02</t>
  </si>
  <si>
    <t>Weerts, Laurent (+)</t>
  </si>
  <si>
    <t>Hacquieur, Pierre François</t>
  </si>
  <si>
    <t>1787.06.06</t>
  </si>
  <si>
    <t>Hacquieur, Laurent</t>
  </si>
  <si>
    <t>Schelling, Dieudonné</t>
  </si>
  <si>
    <t>1787.06.19</t>
  </si>
  <si>
    <t>Le Malliere, Anne Catherine</t>
  </si>
  <si>
    <t>1787.06.27</t>
  </si>
  <si>
    <t>Le Malliere, Jean</t>
  </si>
  <si>
    <t>Maitre, Anne</t>
  </si>
  <si>
    <t>Ruwet, Laurent Joseph</t>
  </si>
  <si>
    <t>1787.06.14</t>
  </si>
  <si>
    <t>Ruwet, Gilles</t>
  </si>
  <si>
    <t>Klenens, Marie Anne</t>
  </si>
  <si>
    <t>Fabri, Nicolas Joseph</t>
  </si>
  <si>
    <t>1787.08.30</t>
  </si>
  <si>
    <t>Fabri, Laurent</t>
  </si>
  <si>
    <t>Fabri, Anne Barbe</t>
  </si>
  <si>
    <t>Joas,  Denis</t>
  </si>
  <si>
    <t>1787.08.27</t>
  </si>
  <si>
    <t>Dedoyard, Marguerite</t>
  </si>
  <si>
    <t>Brouwers, Françoise</t>
  </si>
  <si>
    <t>1787.11.15</t>
  </si>
  <si>
    <t>Richet, Laurent (Franse nationaliteit)</t>
  </si>
  <si>
    <t>Wichen, Jacques</t>
  </si>
  <si>
    <t>1787.12.03</t>
  </si>
  <si>
    <t>Heuschen, Marie Jeanne (+)</t>
  </si>
  <si>
    <t>1787.12.11</t>
  </si>
  <si>
    <t>Biatour, Marie (+)</t>
  </si>
  <si>
    <t>1788.02.20</t>
  </si>
  <si>
    <t>Vandenberg, Hubert (+)</t>
  </si>
  <si>
    <t>Kerff, Anne Marie</t>
  </si>
  <si>
    <t>1788.02.27</t>
  </si>
  <si>
    <t>Kerff, George Joseph</t>
  </si>
  <si>
    <t>Kerff, Marie Catherine</t>
  </si>
  <si>
    <t>Gilis, Lambert</t>
  </si>
  <si>
    <t>1788.03.16</t>
  </si>
  <si>
    <t>Pirenne,  Anne Marie (+); Fanius, Marie Catherine</t>
  </si>
  <si>
    <t>Goerts, Marie Anne</t>
  </si>
  <si>
    <t>1788.03.20</t>
  </si>
  <si>
    <t>Brouwers, Joseph (+)</t>
  </si>
  <si>
    <t>Wick, Marie</t>
  </si>
  <si>
    <t>1788.04.10</t>
  </si>
  <si>
    <t>Colin, Renier</t>
  </si>
  <si>
    <t>Herman, Marie Agnes</t>
  </si>
  <si>
    <t>1788.05.15</t>
  </si>
  <si>
    <t>Malliere, Marie Elisabeth</t>
  </si>
  <si>
    <t>1788.07.22</t>
  </si>
  <si>
    <t>Malliere, Jean</t>
  </si>
  <si>
    <t>Seuvée, Toussaint</t>
  </si>
  <si>
    <t>1788.09.10</t>
  </si>
  <si>
    <t>Leval, Joseph</t>
  </si>
  <si>
    <t>1788.09.23</t>
  </si>
  <si>
    <t>Germeau, Hubert</t>
  </si>
  <si>
    <t>1788.11.14</t>
  </si>
  <si>
    <t>Chaumont, Elisabeth (+); Born, Jeanne</t>
  </si>
  <si>
    <t>Perboom, Hendrick</t>
  </si>
  <si>
    <t>Stevens, Marie Catherine</t>
  </si>
  <si>
    <t>Stevens, Jean Guillaume</t>
  </si>
  <si>
    <t>1788.12.02</t>
  </si>
  <si>
    <t>Stevens, Pierre</t>
  </si>
  <si>
    <t>Vandenberg, Marie Catherine</t>
  </si>
  <si>
    <t>Herman, Pierre Joseph</t>
  </si>
  <si>
    <t>1789.02.20</t>
  </si>
  <si>
    <t>Herman, Nicolas</t>
  </si>
  <si>
    <t>Spronck, Jeanne Marie</t>
  </si>
  <si>
    <t>Lhomme, Petronella</t>
  </si>
  <si>
    <t>Lhomme, Thomas</t>
  </si>
  <si>
    <t>Lacroix, Anne Jeanne</t>
  </si>
  <si>
    <t>Lemaire, Joseph</t>
  </si>
  <si>
    <t>1789.03.14</t>
  </si>
  <si>
    <t>Harquin, Marie Jeanne</t>
  </si>
  <si>
    <t>Thomas, Noë</t>
  </si>
  <si>
    <t>Thomas, Hubert</t>
  </si>
  <si>
    <t>Borens, Marie Catherine</t>
  </si>
  <si>
    <t>1789.03.15</t>
  </si>
  <si>
    <t>Klenens, Jean Jacques (+)</t>
  </si>
  <si>
    <t>Charlier, Marie Anne</t>
  </si>
  <si>
    <t>Charlier, Marie Elisabeth</t>
  </si>
  <si>
    <t>1789.04.30</t>
  </si>
  <si>
    <t>Burgers, Odile (+); Menten, Marie Catherine</t>
  </si>
  <si>
    <t>Halleux, Jean François</t>
  </si>
  <si>
    <t>1789.05.07</t>
  </si>
  <si>
    <t>Halleux, Martin</t>
  </si>
  <si>
    <t>Dechesne, Petronelle</t>
  </si>
  <si>
    <t>“décédé de coups lui portés à la tête”</t>
  </si>
  <si>
    <t>Collette, Pierre</t>
  </si>
  <si>
    <t>1789.06.20</t>
  </si>
  <si>
    <t>Flechet, Marie (+)</t>
  </si>
  <si>
    <t>1789.09.23</t>
  </si>
  <si>
    <t>Bour, Barbe</t>
  </si>
  <si>
    <t>1789.11.09</t>
  </si>
  <si>
    <t>Hertick, Marie Anne</t>
  </si>
  <si>
    <t>1789.12.02</t>
  </si>
  <si>
    <t>Linotte, Leonard (+)</t>
  </si>
  <si>
    <t>Beckers, Marie Helene</t>
  </si>
  <si>
    <t>Beckers, Mathieu (échevin de Neufchâteau)</t>
  </si>
  <si>
    <t>Guelder, Marie Barbe</t>
  </si>
  <si>
    <t>“vielle fille célibataire”</t>
  </si>
  <si>
    <t>Linotte, Marie Elise</t>
  </si>
  <si>
    <t>1789.12.15</t>
  </si>
  <si>
    <t>Linotte, Leonard</t>
  </si>
  <si>
    <t>Hertick, Marie Anne (+)</t>
  </si>
  <si>
    <t>1790.02.06</t>
  </si>
  <si>
    <t>Claessens, Leonard</t>
  </si>
  <si>
    <t>Ruwet, Marguerite</t>
  </si>
  <si>
    <t>Stevens, Jean Joseph</t>
  </si>
  <si>
    <t>Linotte, Nicolas François</t>
  </si>
  <si>
    <t>1790.02.19</t>
  </si>
  <si>
    <t>Jollet, Anne Jacobine</t>
  </si>
  <si>
    <t>Farrais, Anne Catherine</t>
  </si>
  <si>
    <t>Rosius, Noël</t>
  </si>
  <si>
    <t>Delcour, Nicolaus</t>
  </si>
  <si>
    <t>1790.05.26</t>
  </si>
  <si>
    <t>abt van Val-Dieu</t>
  </si>
  <si>
    <t>1790.07.01</t>
  </si>
  <si>
    <t>Maitre, Anne (en quatrièmes noces)</t>
  </si>
  <si>
    <t>1790.07.13</t>
  </si>
  <si>
    <t>Weerts, Marie (+)</t>
  </si>
  <si>
    <t>Germeau, Martin</t>
  </si>
  <si>
    <t>Joas, Ailid</t>
  </si>
  <si>
    <t>Lemaire, Jean Joseph</t>
  </si>
  <si>
    <t>Haquin, Marie Jeanne</t>
  </si>
  <si>
    <t>Vandenbosch, Jean</t>
  </si>
  <si>
    <t>1790.08.11</t>
  </si>
  <si>
    <t>Defays, Anne Elisabeth</t>
  </si>
  <si>
    <t>Jonckers, André</t>
  </si>
  <si>
    <t>1790.08.15</t>
  </si>
  <si>
    <t>Vooss, Marie Joseph</t>
  </si>
  <si>
    <t>1790.10.06</t>
  </si>
  <si>
    <t>Gilis, Nicolas</t>
  </si>
  <si>
    <t>Donia, Marguerite</t>
  </si>
  <si>
    <t>Denoël, Marie Anne</t>
  </si>
  <si>
    <t>1790.10.31</t>
  </si>
  <si>
    <t>Denoël, Pierre Joseph</t>
  </si>
  <si>
    <t>Pirson, Jean Joseph</t>
  </si>
  <si>
    <t>1790.12.03</t>
  </si>
  <si>
    <t>Pirson, Jacques</t>
  </si>
  <si>
    <t>Hamens, Anne Marie</t>
  </si>
  <si>
    <t>Goders, Marie Barbe (+); Olivier, Marie</t>
  </si>
  <si>
    <t>Deruisseau, Henri</t>
  </si>
  <si>
    <t>1791.0102</t>
  </si>
  <si>
    <t>Donnai, Marie Joseph</t>
  </si>
  <si>
    <t>Heuschen, Marie</t>
  </si>
  <si>
    <t>1791.02.09</t>
  </si>
  <si>
    <t>Heuschen, Martin</t>
  </si>
  <si>
    <t>Bergenhouse, Heluis</t>
  </si>
  <si>
    <t>Belleflamme, Marie Elisabeth</t>
  </si>
  <si>
    <t>Kerff, Leonard</t>
  </si>
  <si>
    <t>Gilis, Anne Barbe</t>
  </si>
  <si>
    <t>1791.03.31</t>
  </si>
  <si>
    <t>Chefneux, Ida</t>
  </si>
  <si>
    <t>Richette, Marie</t>
  </si>
  <si>
    <t>1791.06.15</t>
  </si>
  <si>
    <t>Dumont, Denis</t>
  </si>
  <si>
    <t>Halleux, Anne Marie</t>
  </si>
  <si>
    <t>Halleux, Renier</t>
  </si>
  <si>
    <t>Kokelkorn, Anne Marie</t>
  </si>
  <si>
    <t>Halleux, Jean Thomas</t>
  </si>
  <si>
    <t>1791.10.02</t>
  </si>
  <si>
    <t>Halleux, Barthelemi Joseph (ex-bourgmestre de ce village)</t>
  </si>
  <si>
    <t>1791.10.15</t>
  </si>
  <si>
    <t>Jonckers, André (+)</t>
  </si>
  <si>
    <t>Voess, Marie</t>
  </si>
  <si>
    <t>1791.10.20</t>
  </si>
  <si>
    <t>Donia, Jean Joseph</t>
  </si>
  <si>
    <t>Gilissen, Philippe</t>
  </si>
  <si>
    <t>1791.10.22</t>
  </si>
  <si>
    <t>Bremer, Anne Catherine</t>
  </si>
  <si>
    <t>Ruwet, Marie Agnes</t>
  </si>
  <si>
    <t>1791.10.28</t>
  </si>
  <si>
    <t>Ruwet, André</t>
  </si>
  <si>
    <t>Thomé, Marie Jeanne</t>
  </si>
  <si>
    <t>1791.11.12</t>
  </si>
  <si>
    <t>Jacquemin, Marie Jeanne</t>
  </si>
  <si>
    <t>Pirson, Henri</t>
  </si>
  <si>
    <t>1791.11.20</t>
  </si>
  <si>
    <t>“vieux célibataire”</t>
  </si>
  <si>
    <t>Lejeune, Mechtilde</t>
  </si>
  <si>
    <t>1791.11.29</t>
  </si>
  <si>
    <t>Lejeune, Jean Jacques</t>
  </si>
  <si>
    <t>Farrais, Gertrude</t>
  </si>
  <si>
    <t>1791.12.09</t>
  </si>
  <si>
    <t>Belleflamme, Marie Elisabeth (+)</t>
  </si>
  <si>
    <t>Denis, Jean Baptiste</t>
  </si>
  <si>
    <t>1791.12.18</t>
  </si>
  <si>
    <t>“vicaire et marquillier de cette paroisse pendant environ douze ans”</t>
  </si>
  <si>
    <t>Thywissen,  Anne Marie</t>
  </si>
  <si>
    <t>1791.12.29</t>
  </si>
  <si>
    <t>Thywissen, Jean (domicilié à Fouron)</t>
  </si>
  <si>
    <t>Schoonbroed, Gregoire</t>
  </si>
  <si>
    <t>1792.01.26</t>
  </si>
  <si>
    <t>Schoonbroed, Martin</t>
  </si>
  <si>
    <t>Merson, Marie Françoise</t>
  </si>
  <si>
    <t>Gerard, Jacques Joseph</t>
  </si>
  <si>
    <t>1792.02.05</t>
  </si>
  <si>
    <t>Gerard, Arnold</t>
  </si>
  <si>
    <t>Weerts, Anne Marie</t>
  </si>
  <si>
    <t>Larue, Marie Jeanne</t>
  </si>
  <si>
    <t>Larue, Balthus</t>
  </si>
  <si>
    <t>1792.02.12</t>
  </si>
  <si>
    <t>Barchon, Jean Louis</t>
  </si>
  <si>
    <t>Claessens, Helene</t>
  </si>
  <si>
    <t>Reel, Jean Antoine</t>
  </si>
  <si>
    <t>1792.02.25</t>
  </si>
  <si>
    <t>Reel, Jean François</t>
  </si>
  <si>
    <t>Bierthollet, Marie Cornele</t>
  </si>
  <si>
    <t>Bastin, Catherine (+); Grandrij, Marguerite (+)</t>
  </si>
  <si>
    <t>Olivier, Marie</t>
  </si>
  <si>
    <t>1792.03.12</t>
  </si>
  <si>
    <t>Deleval, André (+)</t>
  </si>
  <si>
    <t>1792.03.17</t>
  </si>
  <si>
    <t>Zeevaert, Marie (+); Pirson, Marie Anne</t>
  </si>
  <si>
    <t>Dimar, Jean</t>
  </si>
  <si>
    <t>Pirenne, Jeanne</t>
  </si>
  <si>
    <t>Claessens, André</t>
  </si>
  <si>
    <t>1792.03.24</t>
  </si>
  <si>
    <t>Claessens, Joseph</t>
  </si>
  <si>
    <t>Ledent, Marie-Jeanne</t>
  </si>
  <si>
    <t>1792.05.13</t>
  </si>
  <si>
    <t>Ledent, Noël</t>
  </si>
  <si>
    <t>Barchon, Marguerite</t>
  </si>
  <si>
    <t>Kevers, Catherine</t>
  </si>
  <si>
    <t>1792.05.18</t>
  </si>
  <si>
    <t>Wick, Agnes</t>
  </si>
  <si>
    <t>célibataire</t>
  </si>
  <si>
    <t>Voess, Marie (+)</t>
  </si>
  <si>
    <t>Defossé, Melchior</t>
  </si>
  <si>
    <t>1792.07.11</t>
  </si>
  <si>
    <t>Longdot, Ida (+); Hoch, Marie Elisabeth</t>
  </si>
  <si>
    <t>1792.08.28</t>
  </si>
  <si>
    <t>Defechière, Marie Catherine</t>
  </si>
  <si>
    <t>Mullendorf, Claire</t>
  </si>
  <si>
    <t>1792.11.06</t>
  </si>
  <si>
    <t>Bergenhouse, Leonard</t>
  </si>
  <si>
    <t>Grandjean, jean</t>
  </si>
  <si>
    <t>Janssens, Marie Jeanne</t>
  </si>
  <si>
    <t>1792.12.09</t>
  </si>
  <si>
    <t>Jonckers, Anne Joseph</t>
  </si>
  <si>
    <t>Rijnders, Louise</t>
  </si>
  <si>
    <t>1793.02.08</t>
  </si>
  <si>
    <t>Rijnders, Jean</t>
  </si>
  <si>
    <t>Larue, Thomas Joseph</t>
  </si>
  <si>
    <t>1793.02.24</t>
  </si>
  <si>
    <t>Heidt, Catherine</t>
  </si>
  <si>
    <t>1793.02.25</t>
  </si>
  <si>
    <t>1793.04.28</t>
  </si>
  <si>
    <t>1793.05.02</t>
  </si>
  <si>
    <t>Bremen, Anne Catherine</t>
  </si>
  <si>
    <t>Zeevaert, Jean Nicolas</t>
  </si>
  <si>
    <t>1793.05.18</t>
  </si>
  <si>
    <t>Zeevaert, Lambert</t>
  </si>
  <si>
    <t>Claessens, Anne Christine</t>
  </si>
  <si>
    <t>Fransen, Marguerite</t>
  </si>
  <si>
    <t>1793.06.16</t>
  </si>
  <si>
    <t>Fransen, Louise</t>
  </si>
  <si>
    <t>Tailleur, Leonard Joseph</t>
  </si>
  <si>
    <t>Tailleur, Louis</t>
  </si>
  <si>
    <t>Brico, Marie Françoise</t>
  </si>
  <si>
    <t>Bergenhouse, Bernard</t>
  </si>
  <si>
    <t>1793.06.27</t>
  </si>
  <si>
    <t>Mullenders, Claire (+)</t>
  </si>
  <si>
    <t>Joas, Jean</t>
  </si>
  <si>
    <t>1793.08.01</t>
  </si>
  <si>
    <t>Gilis, Catherine</t>
  </si>
  <si>
    <t>Terlinden, Dieudonnée</t>
  </si>
  <si>
    <t>“jeune fille”</t>
  </si>
  <si>
    <t>1793.10.22</t>
  </si>
  <si>
    <t>Fabri, Leonard Joseph</t>
  </si>
  <si>
    <t>Cupers, Guilleaume Joseph</t>
  </si>
  <si>
    <t>1793.11.16</t>
  </si>
  <si>
    <t>Cupers, Jean Guilleaume</t>
  </si>
  <si>
    <t>Fabri, Anne Joseph</t>
  </si>
  <si>
    <t>Collette, Henri</t>
  </si>
  <si>
    <t>Ruwet, Marie Catherine</t>
  </si>
  <si>
    <t>Toussaint, Nicolas</t>
  </si>
  <si>
    <t>1793.12.10</t>
  </si>
  <si>
    <t>Toussaint, Anne Marie</t>
  </si>
  <si>
    <t>Lantremange, Guilleaume</t>
  </si>
  <si>
    <t>1793.12.21</t>
  </si>
  <si>
    <t>Lantremange, Marie Joseph</t>
  </si>
  <si>
    <t>Deticece, Lucie</t>
  </si>
  <si>
    <t>1794.01.07</t>
  </si>
  <si>
    <t>Fabri, Barthelemi Joseph</t>
  </si>
  <si>
    <t>Debatice, Lucie</t>
  </si>
  <si>
    <t>Gilis, Jean Guilleaume</t>
  </si>
  <si>
    <t>1794.02.12</t>
  </si>
  <si>
    <t>Denoël, Guilleaume Joseph</t>
  </si>
  <si>
    <t>1794.02.20</t>
  </si>
  <si>
    <t xml:space="preserve">Dome, Marie Anne </t>
  </si>
  <si>
    <t>Hacquir, Jacques Nicolas</t>
  </si>
  <si>
    <t>Janssens, Jean Philippe</t>
  </si>
  <si>
    <t>1794.02.24</t>
  </si>
  <si>
    <t>Janssens, Philippe</t>
  </si>
  <si>
    <t>Ulrici, Jaspar</t>
  </si>
  <si>
    <t>1794.02.26</t>
  </si>
  <si>
    <t>Harquin, Petronelle</t>
  </si>
  <si>
    <t>Meunicks, Marie Agnes</t>
  </si>
  <si>
    <t>Meunicks, Pierre</t>
  </si>
  <si>
    <t>Pirson, Marie Joseph</t>
  </si>
  <si>
    <t>Halleux, Marie Anne</t>
  </si>
  <si>
    <t>1794.03.05</t>
  </si>
  <si>
    <t>Gilis, Marie Barbe</t>
  </si>
  <si>
    <t>1794.03.20</t>
  </si>
  <si>
    <t>Chefneux, Marie Ida</t>
  </si>
  <si>
    <t>Collin, Catherine</t>
  </si>
  <si>
    <t>Spronck, Marie Anne</t>
  </si>
  <si>
    <t>1794.04.07</t>
  </si>
  <si>
    <t>Spronck, Pierre (+)</t>
  </si>
  <si>
    <t>Jacob, Jeanne</t>
  </si>
  <si>
    <t>Jacob, Pierre Joseph</t>
  </si>
  <si>
    <t>Jacob, Joseph</t>
  </si>
  <si>
    <t>Janssens, Jeanne</t>
  </si>
  <si>
    <t>Germeau, Marie Jeanne</t>
  </si>
  <si>
    <t>Comblain, Marie Agnes</t>
  </si>
  <si>
    <t>Comblain, François (+)</t>
  </si>
  <si>
    <t>Barchon, Marie Ailid</t>
  </si>
  <si>
    <t>Barchon, Theodore</t>
  </si>
  <si>
    <t>Kleenens, Marie Anne</t>
  </si>
  <si>
    <t>1794.05.30</t>
  </si>
  <si>
    <t>Claessens, Marie Jeanne</t>
  </si>
  <si>
    <t>1794.06.16</t>
  </si>
  <si>
    <t>Janssens, Anne Marie</t>
  </si>
  <si>
    <t>1794.06.17</t>
  </si>
  <si>
    <t>Lamaille, Lucie (+); Follerie, Jeanne Marguerite</t>
  </si>
  <si>
    <t>Fabri, Marie Anne</t>
  </si>
  <si>
    <t>1794.07.08</t>
  </si>
  <si>
    <t>Debatice, Lucie (+)</t>
  </si>
  <si>
    <t>Pauschen, Marie Françoise</t>
  </si>
  <si>
    <t>Pauschen, Jean (+)</t>
  </si>
  <si>
    <t>Brico, Marie Joseph</t>
  </si>
  <si>
    <t>1794.08.23</t>
  </si>
  <si>
    <t>Barchon, Louis</t>
  </si>
  <si>
    <t>Vandenberg, Jean Joseph</t>
  </si>
  <si>
    <t>1794.08.24</t>
  </si>
  <si>
    <t>Vandenberg, Henri</t>
  </si>
  <si>
    <t>Menten, Marie Elisabeth</t>
  </si>
  <si>
    <t>Kirchner, François</t>
  </si>
  <si>
    <t>“né à Vienne dans la Basse Autriche au faubourg Saint Léopold, perruquier de son metier et conducteur des chevaux de bast. au service de Sa Majesté impériale”</t>
  </si>
  <si>
    <t>Menten, Elisabeth</t>
  </si>
  <si>
    <t>1794.09.12</t>
  </si>
  <si>
    <t>Claessens, Helene (+)</t>
  </si>
  <si>
    <t>Huvélaire, Jean Nicolas</t>
  </si>
  <si>
    <t>1794.09.19</t>
  </si>
  <si>
    <t>Huvélaire, Theodore</t>
  </si>
  <si>
    <t>Munuck, Marie Joseph</t>
  </si>
  <si>
    <t>Larue, Thomas</t>
  </si>
  <si>
    <t>1794.09.20</t>
  </si>
  <si>
    <t>Hahn, Catherine</t>
  </si>
  <si>
    <t>Hahn, Christian</t>
  </si>
  <si>
    <t>Linotte, Marie Françoise</t>
  </si>
  <si>
    <t>Ledents, Noël</t>
  </si>
  <si>
    <t>Renard, Paul</t>
  </si>
  <si>
    <t>Chasson, Marie Jeanne</t>
  </si>
  <si>
    <t>Leval, André</t>
  </si>
  <si>
    <t>Dorjon, Elisabeth Joseph</t>
  </si>
  <si>
    <t>Donjon, Simon</t>
  </si>
  <si>
    <t>Rogister, Marie Jeanne</t>
  </si>
  <si>
    <t>Bongart, Marie Jeanne</t>
  </si>
  <si>
    <t>Bongart, Marie Joseph</t>
  </si>
  <si>
    <t>Broune, Marie Agnes</t>
  </si>
  <si>
    <t>Könincks, Marie Catherine</t>
  </si>
  <si>
    <t>1794.11.20</t>
  </si>
  <si>
    <t>Jansens, Jeanne (+)</t>
  </si>
  <si>
    <t>Defays, Servais</t>
  </si>
  <si>
    <t>Claessens, Gertrude</t>
  </si>
  <si>
    <t>Moor, Henri</t>
  </si>
  <si>
    <t>Duisens, Anne Catherine</t>
  </si>
  <si>
    <t>Rogister, Anne Catherine</t>
  </si>
  <si>
    <t>1794.12.15</t>
  </si>
  <si>
    <t>Rogister, Jacques</t>
  </si>
  <si>
    <t>Fabri, Anne Catherine</t>
  </si>
  <si>
    <t>Schelling, Marie Elisabeth</t>
  </si>
  <si>
    <t>Rogister, Antoine</t>
  </si>
  <si>
    <t>1795.01.05</t>
  </si>
  <si>
    <t>Weerts, Jacques André</t>
  </si>
  <si>
    <t>Tonus, Geniton</t>
  </si>
  <si>
    <t>Clermont, Jean (+)</t>
  </si>
  <si>
    <t>Koch, Petronella</t>
  </si>
  <si>
    <t>1795.01.19</t>
  </si>
  <si>
    <t>Koch, Gerard</t>
  </si>
  <si>
    <t>Kokelkorn, Marie Joseph</t>
  </si>
  <si>
    <t>Renard, Catherine</t>
  </si>
  <si>
    <t>Magerman, Marie Jeanne</t>
  </si>
  <si>
    <t>1795.02.13</t>
  </si>
  <si>
    <t>Magerman, Mathieu</t>
  </si>
  <si>
    <t>Barchon, Jeanne Marie</t>
  </si>
  <si>
    <t>Pirson, Pascal</t>
  </si>
  <si>
    <t>1795.02.19</t>
  </si>
  <si>
    <t>Donia, Marie Joseph</t>
  </si>
  <si>
    <t>1795.03.10</t>
  </si>
  <si>
    <t>Malliere, Marie Agnes</t>
  </si>
  <si>
    <t>1795.03.19</t>
  </si>
  <si>
    <t>Farrais, Barbe</t>
  </si>
  <si>
    <t>Bergenhouse, Remi</t>
  </si>
  <si>
    <t>1795.03.27</t>
  </si>
  <si>
    <t>Hollans, Marie Catherine</t>
  </si>
  <si>
    <t>1795.03.25</t>
  </si>
  <si>
    <t>1795.04.20</t>
  </si>
  <si>
    <t>Thomas, Henri (+)</t>
  </si>
  <si>
    <t>Barchon, Marie Françoise</t>
  </si>
  <si>
    <t>1795.04.21</t>
  </si>
  <si>
    <t>Denis, Marie</t>
  </si>
  <si>
    <t>Weerts, Pierre</t>
  </si>
  <si>
    <t>1795.06.11</t>
  </si>
  <si>
    <t>Hoqai, Marie Elisabeth</t>
  </si>
  <si>
    <t>Tailleur, Jean Louis</t>
  </si>
  <si>
    <t>1795.07.10</t>
  </si>
  <si>
    <t>Bour,  Barbe</t>
  </si>
  <si>
    <t>1795.07.30</t>
  </si>
  <si>
    <t>Jansens, François</t>
  </si>
  <si>
    <t>Halleux, Dieudonné</t>
  </si>
  <si>
    <t>Tailleur, Martin Joseph</t>
  </si>
  <si>
    <t>1795.08.05</t>
  </si>
  <si>
    <t>Jansens, Barbe</t>
  </si>
  <si>
    <t>1795.08.11</t>
  </si>
  <si>
    <t>Fabri, Marie Catherine</t>
  </si>
  <si>
    <t>Lamailler, Pierre</t>
  </si>
  <si>
    <t>Clermont, Catherine</t>
  </si>
  <si>
    <t>Ahn, Marie Jeanne</t>
  </si>
  <si>
    <t>1795.08.27</t>
  </si>
  <si>
    <t>Ahn, André</t>
  </si>
  <si>
    <t>Quoilin, Anne</t>
  </si>
  <si>
    <t>Denoël, Nicolas Joseph</t>
  </si>
  <si>
    <t>Dohm, Marie Anne</t>
  </si>
  <si>
    <t>1795.09.15</t>
  </si>
  <si>
    <t>Bour, Barbe (+)</t>
  </si>
  <si>
    <t>Wildeman, Marie Anne</t>
  </si>
  <si>
    <t>1795.09.16</t>
  </si>
  <si>
    <t>Wildeman, Marie</t>
  </si>
  <si>
    <t>1795.09.17</t>
  </si>
  <si>
    <t>Dorjon, Simon</t>
  </si>
  <si>
    <t>Bergenhouse, Marie Elisabeth</t>
  </si>
  <si>
    <t>1795.11.22</t>
  </si>
  <si>
    <t>Ouri, Willem</t>
  </si>
  <si>
    <t>Gilis, Ida</t>
  </si>
  <si>
    <t>1795.11.27</t>
  </si>
  <si>
    <t>Gilis, Marguerite</t>
  </si>
  <si>
    <t>Destordeur, Leonard</t>
  </si>
  <si>
    <t>1795.12.08</t>
  </si>
  <si>
    <t>Simonon, Marie Joseph</t>
  </si>
  <si>
    <t>Kerff, Marie Jeanne</t>
  </si>
  <si>
    <t>1795.12.25</t>
  </si>
  <si>
    <t>Exprié, Nicolas (+)</t>
  </si>
  <si>
    <t>Barchon, Louis François</t>
  </si>
  <si>
    <t>1795.12.27</t>
  </si>
  <si>
    <t>Jacob, Marie Jeanne</t>
  </si>
  <si>
    <t>1796.01.03</t>
  </si>
  <si>
    <t>Barchon, Marie Helene</t>
  </si>
  <si>
    <t>1796.02.04</t>
  </si>
  <si>
    <t>Claessens, Marie Helene</t>
  </si>
  <si>
    <t>Nahan, Mathieu</t>
  </si>
  <si>
    <t>Nahan, Gilis</t>
  </si>
  <si>
    <t>Karé, Marie Anne</t>
  </si>
  <si>
    <t>Bergenhouse, Joseph</t>
  </si>
  <si>
    <t>Claessens, Benoitte</t>
  </si>
  <si>
    <t>“aiant servi notre église comme sous-marguillier au delà de cinquante ans”</t>
  </si>
  <si>
    <t>1796.02.24</t>
  </si>
  <si>
    <t>Ledent, Ida</t>
  </si>
  <si>
    <t>1796.02.25</t>
  </si>
  <si>
    <t>Delacroix, Winand Joseph (maire de notre commune)</t>
  </si>
  <si>
    <t>Smalt, Barbe</t>
  </si>
  <si>
    <t>1796.03.09</t>
  </si>
  <si>
    <t>Gilis, Tilman (+)</t>
  </si>
  <si>
    <t>Collin, Marie Rose Adrienne</t>
  </si>
  <si>
    <t>1796.04.01</t>
  </si>
  <si>
    <t>Collin, Nicolas</t>
  </si>
  <si>
    <t>Richette, Marie Rose Adrienne</t>
  </si>
  <si>
    <t>1796.04.12</t>
  </si>
  <si>
    <t>“célibataire”</t>
  </si>
  <si>
    <t>Defarre, Marie</t>
  </si>
  <si>
    <t>1796.05.01</t>
  </si>
  <si>
    <t>Thomas, Martin (+)</t>
  </si>
  <si>
    <t>Flechet, Marie Agnes</t>
  </si>
  <si>
    <t>1796.05.28</t>
  </si>
  <si>
    <t>Flechet, Jean François</t>
  </si>
  <si>
    <t>Thomé, Marie Agnes</t>
  </si>
  <si>
    <t>Gerard, Jean Joseph</t>
  </si>
  <si>
    <t>1796.07.02</t>
  </si>
  <si>
    <t>Gerard, Thomas Joseph</t>
  </si>
  <si>
    <t>1796.07.30</t>
  </si>
  <si>
    <t>Defossé, Catherine</t>
  </si>
  <si>
    <t>1796.08.13</t>
  </si>
  <si>
    <t>1815.01.17</t>
  </si>
  <si>
    <t>1815.01.29</t>
  </si>
  <si>
    <t>Heijnen, Margarita (+)</t>
  </si>
  <si>
    <t>1815.02.03</t>
  </si>
  <si>
    <t>Houben, Anna (+)</t>
  </si>
  <si>
    <t>1815.02.06</t>
  </si>
  <si>
    <t>Vandeberg, Margarita</t>
  </si>
  <si>
    <t>1815.02.08</t>
  </si>
  <si>
    <t>1815.02.10</t>
  </si>
  <si>
    <t>Pauwen, Sophia</t>
  </si>
  <si>
    <t>Vandeberg, Hubertus</t>
  </si>
  <si>
    <t>Collette, Maria Joanna</t>
  </si>
  <si>
    <t>Sappin, Maria Anna</t>
  </si>
  <si>
    <t>1815.02.11</t>
  </si>
  <si>
    <t>Pluskin, Elisabetha</t>
  </si>
  <si>
    <t>1815.02.13</t>
  </si>
  <si>
    <t>Cremers, Aleydis (+)</t>
  </si>
  <si>
    <t>Gustin, Maria</t>
  </si>
  <si>
    <t>1815.02.18</t>
  </si>
  <si>
    <t>Gustin, Joannes Giulielmus</t>
  </si>
  <si>
    <t>Heijnen, Maria Ida (+)</t>
  </si>
  <si>
    <t>Vandeberg, Nicolaus</t>
  </si>
  <si>
    <t>Simon, Maria</t>
  </si>
  <si>
    <t>1815.02.22</t>
  </si>
  <si>
    <t>vallende boom (in Ketten)</t>
  </si>
  <si>
    <t>Lenders, Wilhelmus</t>
  </si>
  <si>
    <t>1815.02.25</t>
  </si>
  <si>
    <t>Lenders, Gasparus</t>
  </si>
  <si>
    <t>Peerboom, Barbara</t>
  </si>
  <si>
    <t>Lenders, Elisabetha</t>
  </si>
  <si>
    <t>1815.03.03</t>
  </si>
  <si>
    <t>Jacobs, Cornelius</t>
  </si>
  <si>
    <t>1815.03.05</t>
  </si>
  <si>
    <t>Jacobs, Jacobus</t>
  </si>
  <si>
    <t>1815.03.25</t>
  </si>
  <si>
    <t>1815.04.14</t>
  </si>
  <si>
    <t>Heuschen, Fredericus (+)</t>
  </si>
  <si>
    <t>Gelen, Henricus</t>
  </si>
  <si>
    <t>1815.04.22</t>
  </si>
  <si>
    <t>Damaseaux, Genoveva</t>
  </si>
  <si>
    <t>1815.06.02</t>
  </si>
  <si>
    <t>Martin, Ida</t>
  </si>
  <si>
    <t>1815.06.20</t>
  </si>
  <si>
    <t>Girits, Maria Josephina</t>
  </si>
  <si>
    <t>Schellinx, Agnes</t>
  </si>
  <si>
    <t>1815.06.22</t>
  </si>
  <si>
    <t>Simonis, Cornelius</t>
  </si>
  <si>
    <t>1815.06.27</t>
  </si>
  <si>
    <t>1815.07.11</t>
  </si>
  <si>
    <t>Frijns, Petronilla</t>
  </si>
  <si>
    <t>gestikt of verdronken (suffocata) in gracht in de Gribbe (tussen Kraemberg en Rotsgraeven)</t>
  </si>
  <si>
    <t>1815.08.17</t>
  </si>
  <si>
    <t>Cloos, Carolus</t>
  </si>
  <si>
    <t>1815.09.20</t>
  </si>
  <si>
    <t>Cloos, Maria Josephina</t>
  </si>
  <si>
    <t>Vielvoije, Cornelius Gerardus Josephus</t>
  </si>
  <si>
    <t>Pire, Margarita</t>
  </si>
  <si>
    <t>Houdappel, Christianus</t>
  </si>
  <si>
    <t>1815.09.30</t>
  </si>
  <si>
    <t>Joskin, Maria Anna</t>
  </si>
  <si>
    <t>1815.10.18</t>
  </si>
  <si>
    <t>Houdappel, Christianus (+)</t>
  </si>
  <si>
    <t>Steenebruggen, Simon</t>
  </si>
  <si>
    <t>Steenebruggen, Mattheus</t>
  </si>
  <si>
    <t>Wels, Anna Maria</t>
  </si>
  <si>
    <t>Erkens, Maria Joanna</t>
  </si>
  <si>
    <t>1815.10.23</t>
  </si>
  <si>
    <t>Cloos, Joannes</t>
  </si>
  <si>
    <t>1815.10.31</t>
  </si>
  <si>
    <t>Frijns, Henricus</t>
  </si>
  <si>
    <t>1815.11.01</t>
  </si>
  <si>
    <t>Vandegaert, Laurentius</t>
  </si>
  <si>
    <t>1815.11.10</t>
  </si>
  <si>
    <t>Hanssen, Margarita (+)</t>
  </si>
  <si>
    <t>1815.12.01</t>
  </si>
  <si>
    <t>Houters, Petrus</t>
  </si>
  <si>
    <t>Wouters, Maria Elisabetha</t>
  </si>
  <si>
    <t>1815.12.02</t>
  </si>
  <si>
    <t>Wouters, Maria</t>
  </si>
  <si>
    <t>Heijnen, Catharina (religieuze)</t>
  </si>
  <si>
    <t>1815.12.05</t>
  </si>
  <si>
    <t>Denis, Joannes Waltherus Josephus</t>
  </si>
  <si>
    <t>1815.12.13</t>
  </si>
  <si>
    <t>Denis, Joannes Benedictus Clemens</t>
  </si>
  <si>
    <t>Ernon, Maria Christina</t>
  </si>
  <si>
    <t>Rutten, Mattheus</t>
  </si>
  <si>
    <t>1815.12.16</t>
  </si>
  <si>
    <t>Schoonbrood, Catharina (+)</t>
  </si>
  <si>
    <t>Lenens, Anna</t>
  </si>
  <si>
    <t>1815.12.19</t>
  </si>
  <si>
    <t>Lousberg, Franciscus</t>
  </si>
  <si>
    <t>aantal gestorven kinderen</t>
  </si>
  <si>
    <t>aantal registraties (overlijdens)</t>
  </si>
  <si>
    <t>verhouding (procentueel)</t>
  </si>
</sst>
</file>

<file path=xl/styles.xml><?xml version="1.0" encoding="utf-8"?>
<styleSheet xmlns="http://schemas.openxmlformats.org/spreadsheetml/2006/main">
  <numFmts count="3">
    <numFmt numFmtId="0" formatCode="General"/>
    <numFmt numFmtId="59" formatCode="0.0"/>
    <numFmt numFmtId="60" formatCode="0.0%"/>
  </numFmts>
  <fonts count="14">
    <font>
      <sz val="12"/>
      <color indexed="8"/>
      <name val="Calibri"/>
    </font>
    <font>
      <sz val="12"/>
      <color indexed="8"/>
      <name val="Helvetica Neue"/>
    </font>
    <font>
      <sz val="15"/>
      <color indexed="8"/>
      <name val="Calibri"/>
    </font>
    <font>
      <sz val="12"/>
      <color indexed="21"/>
      <name val="Calibri"/>
    </font>
    <font>
      <sz val="11"/>
      <color indexed="8"/>
      <name val="Calibri"/>
    </font>
    <font>
      <sz val="12"/>
      <color indexed="24"/>
      <name val="Calibri"/>
    </font>
    <font>
      <b val="1"/>
      <sz val="12"/>
      <color indexed="25"/>
      <name val="Calibri"/>
    </font>
    <font>
      <i val="1"/>
      <sz val="12"/>
      <color indexed="8"/>
      <name val="Calibri"/>
    </font>
    <font>
      <b val="1"/>
      <sz val="12"/>
      <color indexed="8"/>
      <name val="Calibri"/>
    </font>
    <font>
      <b val="1"/>
      <sz val="12"/>
      <color indexed="24"/>
      <name val="Calibri"/>
    </font>
    <font>
      <sz val="12"/>
      <color indexed="32"/>
      <name val="Calibri"/>
    </font>
    <font>
      <sz val="12"/>
      <color indexed="33"/>
      <name val="Calibri"/>
    </font>
    <font>
      <b val="1"/>
      <sz val="10"/>
      <color indexed="8"/>
      <name val="Helvetica Neue"/>
    </font>
    <font>
      <sz val="10"/>
      <color indexed="8"/>
      <name val="Helvetica Neue"/>
    </font>
  </fonts>
  <fills count="15">
    <fill>
      <patternFill patternType="none"/>
    </fill>
    <fill>
      <patternFill patternType="gray125"/>
    </fill>
    <fill>
      <patternFill patternType="solid">
        <fgColor indexed="9"/>
        <bgColor auto="1"/>
      </patternFill>
    </fill>
    <fill>
      <patternFill patternType="solid">
        <fgColor indexed="11"/>
        <bgColor auto="1"/>
      </patternFill>
    </fill>
    <fill>
      <patternFill patternType="solid">
        <fgColor indexed="12"/>
        <bgColor auto="1"/>
      </patternFill>
    </fill>
    <fill>
      <patternFill patternType="solid">
        <fgColor indexed="13"/>
        <bgColor auto="1"/>
      </patternFill>
    </fill>
    <fill>
      <patternFill patternType="solid">
        <fgColor indexed="14"/>
        <bgColor auto="1"/>
      </patternFill>
    </fill>
    <fill>
      <patternFill patternType="solid">
        <fgColor indexed="19"/>
        <bgColor auto="1"/>
      </patternFill>
    </fill>
    <fill>
      <patternFill patternType="solid">
        <fgColor indexed="22"/>
        <bgColor auto="1"/>
      </patternFill>
    </fill>
    <fill>
      <patternFill patternType="solid">
        <fgColor indexed="26"/>
        <bgColor auto="1"/>
      </patternFill>
    </fill>
    <fill>
      <patternFill patternType="solid">
        <fgColor indexed="27"/>
        <bgColor auto="1"/>
      </patternFill>
    </fill>
    <fill>
      <patternFill patternType="solid">
        <fgColor indexed="29"/>
        <bgColor auto="1"/>
      </patternFill>
    </fill>
    <fill>
      <patternFill patternType="solid">
        <fgColor indexed="34"/>
        <bgColor auto="1"/>
      </patternFill>
    </fill>
    <fill>
      <patternFill patternType="solid">
        <fgColor indexed="36"/>
        <bgColor auto="1"/>
      </patternFill>
    </fill>
    <fill>
      <patternFill patternType="solid">
        <fgColor indexed="39"/>
        <bgColor auto="1"/>
      </patternFill>
    </fill>
  </fills>
  <borders count="67">
    <border>
      <left/>
      <right/>
      <top/>
      <bottom/>
      <diagonal/>
    </border>
    <border>
      <left style="thin">
        <color indexed="10"/>
      </left>
      <right/>
      <top style="thin">
        <color indexed="10"/>
      </top>
      <bottom/>
      <diagonal/>
    </border>
    <border>
      <left/>
      <right/>
      <top style="thin">
        <color indexed="10"/>
      </top>
      <bottom/>
      <diagonal/>
    </border>
    <border>
      <left style="thin">
        <color indexed="10"/>
      </left>
      <right style="thin">
        <color indexed="10"/>
      </right>
      <top/>
      <bottom style="thin">
        <color indexed="10"/>
      </bottom>
      <diagonal/>
    </border>
    <border>
      <left style="thin">
        <color indexed="10"/>
      </left>
      <right style="thin">
        <color indexed="10"/>
      </right>
      <top style="thin">
        <color indexed="10"/>
      </top>
      <bottom style="thin">
        <color indexed="10"/>
      </bottom>
      <diagonal/>
    </border>
    <border>
      <left style="thin">
        <color indexed="10"/>
      </left>
      <right style="thin">
        <color indexed="10"/>
      </right>
      <top style="thin">
        <color indexed="10"/>
      </top>
      <bottom/>
      <diagonal/>
    </border>
    <border>
      <left style="thin">
        <color indexed="10"/>
      </left>
      <right/>
      <top style="thin">
        <color indexed="10"/>
      </top>
      <bottom style="thin">
        <color indexed="10"/>
      </bottom>
      <diagonal/>
    </border>
    <border>
      <left/>
      <right/>
      <top/>
      <bottom/>
      <diagonal/>
    </border>
    <border>
      <left/>
      <right style="thin">
        <color indexed="10"/>
      </right>
      <top style="thin">
        <color indexed="10"/>
      </top>
      <bottom style="thin">
        <color indexed="10"/>
      </bottom>
      <diagonal/>
    </border>
    <border>
      <left style="thin">
        <color indexed="10"/>
      </left>
      <right/>
      <top/>
      <bottom style="thin">
        <color indexed="10"/>
      </bottom>
      <diagonal/>
    </border>
    <border>
      <left/>
      <right/>
      <top/>
      <bottom style="thin">
        <color indexed="10"/>
      </bottom>
      <diagonal/>
    </border>
    <border>
      <left/>
      <right style="thin">
        <color indexed="10"/>
      </right>
      <top style="thin">
        <color indexed="10"/>
      </top>
      <bottom/>
      <diagonal/>
    </border>
    <border>
      <left style="thin">
        <color indexed="15"/>
      </left>
      <right/>
      <top style="thin">
        <color indexed="15"/>
      </top>
      <bottom/>
      <diagonal/>
    </border>
    <border>
      <left/>
      <right/>
      <top style="thin">
        <color indexed="15"/>
      </top>
      <bottom/>
      <diagonal/>
    </border>
    <border>
      <left style="thin">
        <color indexed="15"/>
      </left>
      <right style="thin">
        <color indexed="15"/>
      </right>
      <top/>
      <bottom style="thin">
        <color indexed="15"/>
      </bottom>
      <diagonal/>
    </border>
    <border>
      <left style="thin">
        <color indexed="15"/>
      </left>
      <right style="thin">
        <color indexed="15"/>
      </right>
      <top style="thin">
        <color indexed="15"/>
      </top>
      <bottom style="thin">
        <color indexed="15"/>
      </bottom>
      <diagonal/>
    </border>
    <border>
      <left style="thin">
        <color indexed="15"/>
      </left>
      <right style="thin">
        <color indexed="15"/>
      </right>
      <top style="thin">
        <color indexed="15"/>
      </top>
      <bottom/>
      <diagonal/>
    </border>
    <border>
      <left style="thin">
        <color indexed="15"/>
      </left>
      <right/>
      <top style="thin">
        <color indexed="15"/>
      </top>
      <bottom style="thin">
        <color indexed="15"/>
      </bottom>
      <diagonal/>
    </border>
    <border>
      <left/>
      <right style="thin">
        <color indexed="15"/>
      </right>
      <top style="thin">
        <color indexed="15"/>
      </top>
      <bottom style="thin">
        <color indexed="15"/>
      </bottom>
      <diagonal/>
    </border>
    <border>
      <left style="thin">
        <color indexed="15"/>
      </left>
      <right/>
      <top/>
      <bottom style="thin">
        <color indexed="15"/>
      </bottom>
      <diagonal/>
    </border>
    <border>
      <left/>
      <right/>
      <top/>
      <bottom style="thin">
        <color indexed="15"/>
      </bottom>
      <diagonal/>
    </border>
    <border>
      <left style="thin">
        <color indexed="15"/>
      </left>
      <right style="thin">
        <color indexed="15"/>
      </right>
      <top style="thin">
        <color indexed="15"/>
      </top>
      <bottom style="thin">
        <color indexed="16"/>
      </bottom>
      <diagonal/>
    </border>
    <border>
      <left style="thin">
        <color indexed="15"/>
      </left>
      <right style="thin">
        <color indexed="17"/>
      </right>
      <top style="thin">
        <color indexed="15"/>
      </top>
      <bottom style="thin">
        <color indexed="16"/>
      </bottom>
      <diagonal/>
    </border>
    <border>
      <left style="thin">
        <color indexed="17"/>
      </left>
      <right style="thin">
        <color indexed="15"/>
      </right>
      <top style="thin">
        <color indexed="17"/>
      </top>
      <bottom style="thin">
        <color indexed="18"/>
      </bottom>
      <diagonal/>
    </border>
    <border>
      <left style="thin">
        <color indexed="15"/>
      </left>
      <right style="thin">
        <color indexed="15"/>
      </right>
      <top style="thin">
        <color indexed="17"/>
      </top>
      <bottom style="thin">
        <color indexed="18"/>
      </bottom>
      <diagonal/>
    </border>
    <border>
      <left style="thin">
        <color indexed="15"/>
      </left>
      <right style="thin">
        <color indexed="17"/>
      </right>
      <top style="thin">
        <color indexed="17"/>
      </top>
      <bottom style="thin">
        <color indexed="18"/>
      </bottom>
      <diagonal/>
    </border>
    <border>
      <left style="thin">
        <color indexed="15"/>
      </left>
      <right style="thin">
        <color indexed="16"/>
      </right>
      <top style="thin">
        <color indexed="16"/>
      </top>
      <bottom style="thin">
        <color indexed="15"/>
      </bottom>
      <diagonal/>
    </border>
    <border>
      <left style="thin">
        <color indexed="16"/>
      </left>
      <right style="thin">
        <color indexed="15"/>
      </right>
      <top style="thin">
        <color indexed="16"/>
      </top>
      <bottom style="thin">
        <color indexed="15"/>
      </bottom>
      <diagonal/>
    </border>
    <border>
      <left style="thin">
        <color indexed="15"/>
      </left>
      <right style="thin">
        <color indexed="15"/>
      </right>
      <top style="thin">
        <color indexed="16"/>
      </top>
      <bottom style="thin">
        <color indexed="15"/>
      </bottom>
      <diagonal/>
    </border>
    <border>
      <left style="thin">
        <color indexed="15"/>
      </left>
      <right style="thin">
        <color indexed="20"/>
      </right>
      <top style="thin">
        <color indexed="16"/>
      </top>
      <bottom style="thin">
        <color indexed="15"/>
      </bottom>
      <diagonal/>
    </border>
    <border>
      <left style="thin">
        <color indexed="20"/>
      </left>
      <right style="thin">
        <color indexed="15"/>
      </right>
      <top style="thin">
        <color indexed="18"/>
      </top>
      <bottom style="thin">
        <color indexed="23"/>
      </bottom>
      <diagonal/>
    </border>
    <border>
      <left style="thin">
        <color indexed="15"/>
      </left>
      <right style="thin">
        <color indexed="15"/>
      </right>
      <top style="thin">
        <color indexed="18"/>
      </top>
      <bottom style="thin">
        <color indexed="15"/>
      </bottom>
      <diagonal/>
    </border>
    <border>
      <left style="thin">
        <color indexed="15"/>
      </left>
      <right style="thin">
        <color indexed="20"/>
      </right>
      <top style="thin">
        <color indexed="18"/>
      </top>
      <bottom style="thin">
        <color indexed="15"/>
      </bottom>
      <diagonal/>
    </border>
    <border>
      <left style="thin">
        <color indexed="15"/>
      </left>
      <right style="thin">
        <color indexed="16"/>
      </right>
      <top style="thin">
        <color indexed="15"/>
      </top>
      <bottom style="thin">
        <color indexed="15"/>
      </bottom>
      <diagonal/>
    </border>
    <border>
      <left style="thin">
        <color indexed="16"/>
      </left>
      <right style="thin">
        <color indexed="15"/>
      </right>
      <top style="thin">
        <color indexed="15"/>
      </top>
      <bottom style="thin">
        <color indexed="15"/>
      </bottom>
      <diagonal/>
    </border>
    <border>
      <left style="thin">
        <color indexed="15"/>
      </left>
      <right style="thin">
        <color indexed="20"/>
      </right>
      <top style="thin">
        <color indexed="15"/>
      </top>
      <bottom style="thin">
        <color indexed="15"/>
      </bottom>
      <diagonal/>
    </border>
    <border>
      <left style="thin">
        <color indexed="20"/>
      </left>
      <right style="thin">
        <color indexed="23"/>
      </right>
      <top style="thin">
        <color indexed="23"/>
      </top>
      <bottom style="thin">
        <color indexed="23"/>
      </bottom>
      <diagonal/>
    </border>
    <border>
      <left style="thin">
        <color indexed="23"/>
      </left>
      <right style="thin">
        <color indexed="15"/>
      </right>
      <top style="thin">
        <color indexed="15"/>
      </top>
      <bottom style="thin">
        <color indexed="15"/>
      </bottom>
      <diagonal/>
    </border>
    <border>
      <left style="thin">
        <color indexed="20"/>
      </left>
      <right style="thin">
        <color indexed="15"/>
      </right>
      <top style="thin">
        <color indexed="23"/>
      </top>
      <bottom style="thin">
        <color indexed="15"/>
      </bottom>
      <diagonal/>
    </border>
    <border>
      <left style="thin">
        <color indexed="20"/>
      </left>
      <right style="thin">
        <color indexed="15"/>
      </right>
      <top style="thin">
        <color indexed="15"/>
      </top>
      <bottom style="thin">
        <color indexed="15"/>
      </bottom>
      <diagonal/>
    </border>
    <border>
      <left style="thin">
        <color indexed="20"/>
      </left>
      <right style="thin">
        <color indexed="15"/>
      </right>
      <top style="thin">
        <color indexed="15"/>
      </top>
      <bottom style="thin">
        <color indexed="20"/>
      </bottom>
      <diagonal/>
    </border>
    <border>
      <left style="thin">
        <color indexed="15"/>
      </left>
      <right style="thin">
        <color indexed="15"/>
      </right>
      <top style="thin">
        <color indexed="15"/>
      </top>
      <bottom style="thin">
        <color indexed="20"/>
      </bottom>
      <diagonal/>
    </border>
    <border>
      <left style="thin">
        <color indexed="15"/>
      </left>
      <right style="thin">
        <color indexed="20"/>
      </right>
      <top style="thin">
        <color indexed="15"/>
      </top>
      <bottom style="thin">
        <color indexed="20"/>
      </bottom>
      <diagonal/>
    </border>
    <border>
      <left style="thin">
        <color indexed="15"/>
      </left>
      <right style="thin">
        <color indexed="15"/>
      </right>
      <top style="thin">
        <color indexed="15"/>
      </top>
      <bottom style="thin">
        <color indexed="28"/>
      </bottom>
      <diagonal/>
    </border>
    <border>
      <left style="thin">
        <color indexed="15"/>
      </left>
      <right style="thin">
        <color indexed="30"/>
      </right>
      <top style="thin">
        <color indexed="15"/>
      </top>
      <bottom style="thin">
        <color indexed="15"/>
      </bottom>
      <diagonal/>
    </border>
    <border>
      <left style="thin">
        <color indexed="30"/>
      </left>
      <right style="thin">
        <color indexed="15"/>
      </right>
      <top style="thin">
        <color indexed="28"/>
      </top>
      <bottom style="thin">
        <color indexed="28"/>
      </bottom>
      <diagonal/>
    </border>
    <border>
      <left style="thin">
        <color indexed="15"/>
      </left>
      <right style="thin">
        <color indexed="15"/>
      </right>
      <top style="thin">
        <color indexed="28"/>
      </top>
      <bottom style="thin">
        <color indexed="28"/>
      </bottom>
      <diagonal/>
    </border>
    <border>
      <left style="thin">
        <color indexed="15"/>
      </left>
      <right style="thin">
        <color indexed="28"/>
      </right>
      <top style="thin">
        <color indexed="28"/>
      </top>
      <bottom style="thin">
        <color indexed="28"/>
      </bottom>
      <diagonal/>
    </border>
    <border>
      <left style="thin">
        <color indexed="28"/>
      </left>
      <right style="thin">
        <color indexed="15"/>
      </right>
      <top style="thin">
        <color indexed="15"/>
      </top>
      <bottom style="thin">
        <color indexed="15"/>
      </bottom>
      <diagonal/>
    </border>
    <border>
      <left style="thin">
        <color indexed="15"/>
      </left>
      <right style="thin">
        <color indexed="15"/>
      </right>
      <top style="thin">
        <color indexed="15"/>
      </top>
      <bottom style="thin">
        <color indexed="31"/>
      </bottom>
      <diagonal/>
    </border>
    <border>
      <left style="thin">
        <color indexed="15"/>
      </left>
      <right style="thin">
        <color indexed="15"/>
      </right>
      <top style="thin">
        <color indexed="28"/>
      </top>
      <bottom style="thin">
        <color indexed="15"/>
      </bottom>
      <diagonal/>
    </border>
    <border>
      <left style="thin">
        <color indexed="15"/>
      </left>
      <right style="thin">
        <color indexed="31"/>
      </right>
      <top style="thin">
        <color indexed="15"/>
      </top>
      <bottom style="thin">
        <color indexed="15"/>
      </bottom>
      <diagonal/>
    </border>
    <border>
      <left style="thin">
        <color indexed="31"/>
      </left>
      <right style="thin">
        <color indexed="31"/>
      </right>
      <top style="thin">
        <color indexed="31"/>
      </top>
      <bottom style="thin">
        <color indexed="31"/>
      </bottom>
      <diagonal/>
    </border>
    <border>
      <left style="thin">
        <color indexed="15"/>
      </left>
      <right style="thin">
        <color indexed="15"/>
      </right>
      <top style="thin">
        <color indexed="31"/>
      </top>
      <bottom style="thin">
        <color indexed="15"/>
      </bottom>
      <diagonal/>
    </border>
    <border>
      <left/>
      <right style="thin">
        <color indexed="15"/>
      </right>
      <top style="thin">
        <color indexed="15"/>
      </top>
      <bottom style="thin">
        <color indexed="16"/>
      </bottom>
      <diagonal/>
    </border>
    <border>
      <left/>
      <right style="thin">
        <color indexed="15"/>
      </right>
      <top style="thin">
        <color indexed="16"/>
      </top>
      <bottom style="thin">
        <color indexed="15"/>
      </bottom>
      <diagonal/>
    </border>
    <border>
      <left/>
      <right/>
      <top style="thin">
        <color indexed="15"/>
      </top>
      <bottom style="thin">
        <color indexed="15"/>
      </bottom>
      <diagonal/>
    </border>
    <border>
      <left style="thin">
        <color indexed="15"/>
      </left>
      <right style="thin">
        <color indexed="15"/>
      </right>
      <top style="thin">
        <color indexed="15"/>
      </top>
      <bottom style="thin">
        <color indexed="35"/>
      </bottom>
      <diagonal/>
    </border>
    <border>
      <left style="thin">
        <color indexed="35"/>
      </left>
      <right style="thin">
        <color indexed="35"/>
      </right>
      <top style="thin">
        <color indexed="35"/>
      </top>
      <bottom style="thin">
        <color indexed="35"/>
      </bottom>
      <diagonal/>
    </border>
    <border>
      <left style="thin">
        <color indexed="35"/>
      </left>
      <right style="thin">
        <color indexed="15"/>
      </right>
      <top style="thin">
        <color indexed="15"/>
      </top>
      <bottom style="thin">
        <color indexed="15"/>
      </bottom>
      <diagonal/>
    </border>
    <border>
      <left style="thin">
        <color indexed="15"/>
      </left>
      <right style="thin">
        <color indexed="15"/>
      </right>
      <top style="thin">
        <color indexed="35"/>
      </top>
      <bottom style="thin">
        <color indexed="15"/>
      </bottom>
      <diagonal/>
    </border>
    <border>
      <left style="thin">
        <color indexed="15"/>
      </left>
      <right style="thin">
        <color indexed="15"/>
      </right>
      <top style="thin">
        <color indexed="15"/>
      </top>
      <bottom style="thin">
        <color indexed="37"/>
      </bottom>
      <diagonal/>
    </border>
    <border>
      <left style="thin">
        <color indexed="15"/>
      </left>
      <right style="thin">
        <color indexed="38"/>
      </right>
      <top style="thin">
        <color indexed="16"/>
      </top>
      <bottom style="thin">
        <color indexed="15"/>
      </bottom>
      <diagonal/>
    </border>
    <border>
      <left style="thin">
        <color indexed="38"/>
      </left>
      <right style="thin">
        <color indexed="38"/>
      </right>
      <top style="thin">
        <color indexed="37"/>
      </top>
      <bottom style="thin">
        <color indexed="15"/>
      </bottom>
      <diagonal/>
    </border>
    <border>
      <left style="thin">
        <color indexed="15"/>
      </left>
      <right style="thin">
        <color indexed="38"/>
      </right>
      <top style="thin">
        <color indexed="15"/>
      </top>
      <bottom style="thin">
        <color indexed="15"/>
      </bottom>
      <diagonal/>
    </border>
    <border>
      <left style="thin">
        <color indexed="38"/>
      </left>
      <right style="thin">
        <color indexed="38"/>
      </right>
      <top style="thin">
        <color indexed="15"/>
      </top>
      <bottom style="thin">
        <color indexed="15"/>
      </bottom>
      <diagonal/>
    </border>
    <border>
      <left style="thin">
        <color indexed="38"/>
      </left>
      <right style="thin">
        <color indexed="38"/>
      </right>
      <top style="thin">
        <color indexed="15"/>
      </top>
      <bottom style="thin">
        <color indexed="38"/>
      </bottom>
      <diagonal/>
    </border>
  </borders>
  <cellStyleXfs count="1">
    <xf numFmtId="0" fontId="0" applyNumberFormat="0" applyFont="1" applyFill="0" applyBorder="0" applyAlignment="1" applyProtection="0">
      <alignment vertical="bottom"/>
    </xf>
  </cellStyleXfs>
  <cellXfs count="166">
    <xf numFmtId="0" fontId="0" applyNumberFormat="0" applyFont="1" applyFill="0" applyBorder="0" applyAlignment="1" applyProtection="0">
      <alignment vertical="bottom"/>
    </xf>
    <xf numFmtId="0" fontId="0" applyNumberFormat="1" applyFont="1" applyFill="0" applyBorder="0" applyAlignment="1" applyProtection="0">
      <alignment vertical="bottom"/>
    </xf>
    <xf numFmtId="49" fontId="0" fillId="2" borderId="1" applyNumberFormat="1" applyFont="1" applyFill="1" applyBorder="1" applyAlignment="1" applyProtection="0">
      <alignment vertical="bottom"/>
    </xf>
    <xf numFmtId="49" fontId="0" fillId="2" borderId="2" applyNumberFormat="1" applyFont="1" applyFill="1" applyBorder="1" applyAlignment="1" applyProtection="0">
      <alignment vertical="bottom"/>
    </xf>
    <xf numFmtId="49" fontId="0" borderId="3" applyNumberFormat="1" applyFont="1" applyFill="0" applyBorder="1" applyAlignment="1" applyProtection="0">
      <alignment vertical="bottom"/>
    </xf>
    <xf numFmtId="0" fontId="0" borderId="3" applyNumberFormat="0" applyFont="1" applyFill="0" applyBorder="1" applyAlignment="1" applyProtection="0">
      <alignment vertical="bottom"/>
    </xf>
    <xf numFmtId="49" fontId="0" borderId="4" applyNumberFormat="1" applyFont="1" applyFill="0" applyBorder="1" applyAlignment="1" applyProtection="0">
      <alignment vertical="bottom"/>
    </xf>
    <xf numFmtId="0" fontId="0" borderId="4" applyNumberFormat="0" applyFont="1" applyFill="0" applyBorder="1" applyAlignment="1" applyProtection="0">
      <alignment vertical="bottom"/>
    </xf>
    <xf numFmtId="0" fontId="0" borderId="4" applyNumberFormat="1" applyFont="1" applyFill="0" applyBorder="1" applyAlignment="1" applyProtection="0">
      <alignment vertical="bottom"/>
    </xf>
    <xf numFmtId="0" fontId="0" borderId="5" applyNumberFormat="0" applyFont="1" applyFill="0" applyBorder="1" applyAlignment="1" applyProtection="0">
      <alignment vertical="bottom"/>
    </xf>
    <xf numFmtId="0" fontId="0" borderId="6" applyNumberFormat="0" applyFont="1" applyFill="0" applyBorder="1" applyAlignment="1" applyProtection="0">
      <alignment vertical="bottom"/>
    </xf>
    <xf numFmtId="0" fontId="0" fillId="3" borderId="7" applyNumberFormat="1" applyFont="1" applyFill="1" applyBorder="1" applyAlignment="1" applyProtection="0">
      <alignment vertical="bottom"/>
    </xf>
    <xf numFmtId="0" fontId="0" borderId="8" applyNumberFormat="0" applyFont="1" applyFill="0" applyBorder="1" applyAlignment="1" applyProtection="0">
      <alignment vertical="bottom"/>
    </xf>
    <xf numFmtId="0" fontId="0" borderId="9" applyNumberFormat="0" applyFont="1" applyFill="0" applyBorder="1" applyAlignment="1" applyProtection="0">
      <alignment vertical="bottom"/>
    </xf>
    <xf numFmtId="0" fontId="0" fillId="4" borderId="10" applyNumberFormat="1" applyFont="1" applyFill="1" applyBorder="1" applyAlignment="1" applyProtection="0">
      <alignment vertical="bottom"/>
    </xf>
    <xf numFmtId="0" fontId="0" applyNumberFormat="1" applyFont="1" applyFill="0" applyBorder="0" applyAlignment="1" applyProtection="0">
      <alignment vertical="bottom"/>
    </xf>
    <xf numFmtId="49" fontId="0" fillId="5" borderId="1" applyNumberFormat="1" applyFont="1" applyFill="1" applyBorder="1" applyAlignment="1" applyProtection="0">
      <alignment vertical="bottom"/>
    </xf>
    <xf numFmtId="49" fontId="0" fillId="5" borderId="2" applyNumberFormat="1" applyFont="1" applyFill="1" applyBorder="1" applyAlignment="1" applyProtection="0">
      <alignment vertical="bottom"/>
    </xf>
    <xf numFmtId="49" fontId="0" fillId="5" borderId="2" applyNumberFormat="1" applyFont="1" applyFill="1" applyBorder="1" applyAlignment="1" applyProtection="0">
      <alignment horizontal="right" vertical="bottom"/>
    </xf>
    <xf numFmtId="49" fontId="0" fillId="5" borderId="11" applyNumberFormat="1" applyFont="1" applyFill="1" applyBorder="1" applyAlignment="1" applyProtection="0">
      <alignment vertical="bottom"/>
    </xf>
    <xf numFmtId="49" fontId="0" fillId="6" borderId="3" applyNumberFormat="1" applyFont="1" applyFill="1" applyBorder="1" applyAlignment="1" applyProtection="0">
      <alignment vertical="bottom"/>
    </xf>
    <xf numFmtId="49" fontId="0" fillId="6" borderId="4" applyNumberFormat="1" applyFont="1" applyFill="1" applyBorder="1" applyAlignment="1" applyProtection="0">
      <alignment vertical="bottom"/>
    </xf>
    <xf numFmtId="0" fontId="0" fillId="6" borderId="4" applyNumberFormat="0" applyFont="1" applyFill="1" applyBorder="1" applyAlignment="1" applyProtection="0">
      <alignment vertical="bottom"/>
    </xf>
    <xf numFmtId="0" fontId="0" fillId="6" borderId="6" applyNumberFormat="1" applyFont="1" applyFill="1" applyBorder="1" applyAlignment="1" applyProtection="0">
      <alignment vertical="bottom"/>
    </xf>
    <xf numFmtId="49" fontId="0" borderId="9" applyNumberFormat="1" applyFont="1" applyFill="0" applyBorder="1" applyAlignment="1" applyProtection="0">
      <alignment vertical="bottom"/>
    </xf>
    <xf numFmtId="0" fontId="0" fillId="4" borderId="7" applyNumberFormat="1" applyFont="1" applyFill="1" applyBorder="1" applyAlignment="1" applyProtection="0">
      <alignment vertical="bottom"/>
    </xf>
    <xf numFmtId="0" fontId="0" fillId="4" borderId="7" applyNumberFormat="0" applyFont="1" applyFill="1" applyBorder="1" applyAlignment="1" applyProtection="0">
      <alignment vertical="bottom"/>
    </xf>
    <xf numFmtId="0" fontId="0" fillId="6" borderId="4" applyNumberFormat="1" applyFont="1" applyFill="1" applyBorder="1" applyAlignment="1" applyProtection="0">
      <alignment vertical="bottom"/>
    </xf>
    <xf numFmtId="0" fontId="0" fillId="4" borderId="10" applyNumberFormat="0" applyFont="1" applyFill="1" applyBorder="1" applyAlignment="1" applyProtection="0">
      <alignment vertical="bottom"/>
    </xf>
    <xf numFmtId="0" fontId="0" applyNumberFormat="1" applyFont="1" applyFill="0" applyBorder="0" applyAlignment="1" applyProtection="0">
      <alignment vertical="bottom"/>
    </xf>
    <xf numFmtId="0" fontId="0" borderId="6" applyNumberFormat="1" applyFont="1" applyFill="0" applyBorder="1" applyAlignment="1" applyProtection="0">
      <alignment vertical="bottom"/>
    </xf>
    <xf numFmtId="0" fontId="0" applyNumberFormat="1" applyFont="1" applyFill="0" applyBorder="0" applyAlignment="1" applyProtection="0">
      <alignment vertical="bottom"/>
    </xf>
    <xf numFmtId="0" fontId="2" applyNumberFormat="0" applyFont="1" applyFill="0" applyBorder="0" applyAlignment="1" applyProtection="0">
      <alignment horizontal="center" vertical="center"/>
    </xf>
    <xf numFmtId="49" fontId="0" fillId="2" borderId="12" applyNumberFormat="1" applyFont="1" applyFill="1" applyBorder="1" applyAlignment="1" applyProtection="0">
      <alignment vertical="bottom"/>
    </xf>
    <xf numFmtId="49" fontId="0" fillId="2" borderId="13" applyNumberFormat="1" applyFont="1" applyFill="1" applyBorder="1" applyAlignment="1" applyProtection="0">
      <alignment vertical="bottom"/>
    </xf>
    <xf numFmtId="49" fontId="0" borderId="14" applyNumberFormat="1" applyFont="1" applyFill="0" applyBorder="1" applyAlignment="1" applyProtection="0">
      <alignment vertical="bottom"/>
    </xf>
    <xf numFmtId="0" fontId="0" borderId="14" applyNumberFormat="0" applyFont="1" applyFill="0" applyBorder="1" applyAlignment="1" applyProtection="0">
      <alignment vertical="bottom"/>
    </xf>
    <xf numFmtId="49" fontId="0" borderId="15" applyNumberFormat="1" applyFont="1" applyFill="0" applyBorder="1" applyAlignment="1" applyProtection="0">
      <alignment vertical="bottom"/>
    </xf>
    <xf numFmtId="0" fontId="0" borderId="15" applyNumberFormat="0" applyFont="1" applyFill="0" applyBorder="1" applyAlignment="1" applyProtection="0">
      <alignment vertical="bottom"/>
    </xf>
    <xf numFmtId="0" fontId="0" borderId="15" applyNumberFormat="1" applyFont="1" applyFill="0" applyBorder="1" applyAlignment="1" applyProtection="0">
      <alignment vertical="bottom"/>
    </xf>
    <xf numFmtId="0" fontId="0" borderId="16" applyNumberFormat="0" applyFont="1" applyFill="0" applyBorder="1" applyAlignment="1" applyProtection="0">
      <alignment vertical="bottom"/>
    </xf>
    <xf numFmtId="0" fontId="0" borderId="17" applyNumberFormat="1" applyFont="1" applyFill="0" applyBorder="1" applyAlignment="1" applyProtection="0">
      <alignment vertical="bottom"/>
    </xf>
    <xf numFmtId="0" fontId="0" borderId="18" applyNumberFormat="0" applyFont="1" applyFill="0" applyBorder="1" applyAlignment="1" applyProtection="0">
      <alignment vertical="bottom"/>
    </xf>
    <xf numFmtId="0" fontId="0" borderId="19" applyNumberFormat="0" applyFont="1" applyFill="0" applyBorder="1" applyAlignment="1" applyProtection="0">
      <alignment vertical="bottom"/>
    </xf>
    <xf numFmtId="0" fontId="0" borderId="17" applyNumberFormat="0" applyFont="1" applyFill="0" applyBorder="1" applyAlignment="1" applyProtection="0">
      <alignment vertical="bottom"/>
    </xf>
    <xf numFmtId="0" fontId="0" fillId="4" borderId="20" applyNumberFormat="0" applyFont="1" applyFill="1" applyBorder="1" applyAlignment="1" applyProtection="0">
      <alignment vertical="bottom"/>
    </xf>
    <xf numFmtId="0" fontId="0" applyNumberFormat="1" applyFont="1" applyFill="0" applyBorder="0" applyAlignment="1" applyProtection="0">
      <alignment vertical="bottom"/>
    </xf>
    <xf numFmtId="0" fontId="0" applyNumberFormat="1" applyFont="1" applyFill="0" applyBorder="0" applyAlignment="1" applyProtection="0">
      <alignment vertical="bottom"/>
    </xf>
    <xf numFmtId="0" fontId="0" fillId="5" borderId="21" applyNumberFormat="0" applyFont="1" applyFill="1" applyBorder="1" applyAlignment="1" applyProtection="0">
      <alignment vertical="bottom"/>
    </xf>
    <xf numFmtId="49" fontId="0" fillId="5" borderId="21" applyNumberFormat="1" applyFont="1" applyFill="1" applyBorder="1" applyAlignment="1" applyProtection="0">
      <alignment horizontal="right" vertical="bottom"/>
    </xf>
    <xf numFmtId="49" fontId="0" fillId="5" borderId="22" applyNumberFormat="1" applyFont="1" applyFill="1" applyBorder="1" applyAlignment="1" applyProtection="0">
      <alignment horizontal="right" vertical="bottom"/>
    </xf>
    <xf numFmtId="49" fontId="0" fillId="5" borderId="23" applyNumberFormat="1" applyFont="1" applyFill="1" applyBorder="1" applyAlignment="1" applyProtection="0">
      <alignment horizontal="right" vertical="bottom"/>
    </xf>
    <xf numFmtId="49" fontId="0" fillId="5" borderId="24" applyNumberFormat="1" applyFont="1" applyFill="1" applyBorder="1" applyAlignment="1" applyProtection="0">
      <alignment horizontal="right" vertical="bottom"/>
    </xf>
    <xf numFmtId="49" fontId="0" fillId="5" borderId="25" applyNumberFormat="1" applyFont="1" applyFill="1" applyBorder="1" applyAlignment="1" applyProtection="0">
      <alignment horizontal="right" vertical="bottom"/>
    </xf>
    <xf numFmtId="49" fontId="0" fillId="7" borderId="26" applyNumberFormat="1" applyFont="1" applyFill="1" applyBorder="1" applyAlignment="1" applyProtection="0">
      <alignment vertical="bottom"/>
    </xf>
    <xf numFmtId="0" fontId="0" borderId="27" applyNumberFormat="1" applyFont="1" applyFill="0" applyBorder="1" applyAlignment="1" applyProtection="0">
      <alignment vertical="bottom"/>
    </xf>
    <xf numFmtId="9" fontId="0" borderId="28" applyNumberFormat="1" applyFont="1" applyFill="0" applyBorder="1" applyAlignment="1" applyProtection="0">
      <alignment vertical="bottom"/>
    </xf>
    <xf numFmtId="0" fontId="0" borderId="28" applyNumberFormat="1" applyFont="1" applyFill="0" applyBorder="1" applyAlignment="1" applyProtection="0">
      <alignment vertical="bottom"/>
    </xf>
    <xf numFmtId="9" fontId="0" borderId="29" applyNumberFormat="1" applyFont="1" applyFill="0" applyBorder="1" applyAlignment="1" applyProtection="0">
      <alignment vertical="bottom"/>
    </xf>
    <xf numFmtId="0" fontId="3" fillId="8" borderId="30" applyNumberFormat="1" applyFont="1" applyFill="1" applyBorder="1" applyAlignment="1" applyProtection="0">
      <alignment vertical="bottom"/>
    </xf>
    <xf numFmtId="9" fontId="3" fillId="8" borderId="31" applyNumberFormat="1" applyFont="1" applyFill="1" applyBorder="1" applyAlignment="1" applyProtection="0">
      <alignment vertical="bottom"/>
    </xf>
    <xf numFmtId="9" fontId="3" fillId="8" borderId="32" applyNumberFormat="1" applyFont="1" applyFill="1" applyBorder="1" applyAlignment="1" applyProtection="0">
      <alignment vertical="bottom"/>
    </xf>
    <xf numFmtId="49" fontId="0" fillId="7" borderId="33" applyNumberFormat="1" applyFont="1" applyFill="1" applyBorder="1" applyAlignment="1" applyProtection="0">
      <alignment vertical="bottom"/>
    </xf>
    <xf numFmtId="0" fontId="0" borderId="34" applyNumberFormat="1" applyFont="1" applyFill="0" applyBorder="1" applyAlignment="1" applyProtection="0">
      <alignment vertical="bottom"/>
    </xf>
    <xf numFmtId="9" fontId="0" borderId="15" applyNumberFormat="1" applyFont="1" applyFill="0" applyBorder="1" applyAlignment="1" applyProtection="0">
      <alignment vertical="bottom"/>
    </xf>
    <xf numFmtId="9" fontId="0" borderId="35" applyNumberFormat="1" applyFont="1" applyFill="0" applyBorder="1" applyAlignment="1" applyProtection="0">
      <alignment vertical="bottom"/>
    </xf>
    <xf numFmtId="0" fontId="3" fillId="8" borderId="36" applyNumberFormat="1" applyFont="1" applyFill="1" applyBorder="1" applyAlignment="1" applyProtection="0">
      <alignment vertical="bottom"/>
    </xf>
    <xf numFmtId="9" fontId="3" fillId="8" borderId="37" applyNumberFormat="1" applyFont="1" applyFill="1" applyBorder="1" applyAlignment="1" applyProtection="0">
      <alignment vertical="bottom"/>
    </xf>
    <xf numFmtId="9" fontId="3" fillId="8" borderId="35" applyNumberFormat="1" applyFont="1" applyFill="1" applyBorder="1" applyAlignment="1" applyProtection="0">
      <alignment vertical="bottom"/>
    </xf>
    <xf numFmtId="0" fontId="3" fillId="8" borderId="38" applyNumberFormat="1" applyFont="1" applyFill="1" applyBorder="1" applyAlignment="1" applyProtection="0">
      <alignment vertical="bottom"/>
    </xf>
    <xf numFmtId="9" fontId="3" fillId="8" borderId="15" applyNumberFormat="1" applyFont="1" applyFill="1" applyBorder="1" applyAlignment="1" applyProtection="0">
      <alignment vertical="bottom"/>
    </xf>
    <xf numFmtId="0" fontId="3" fillId="8" borderId="39" applyNumberFormat="1" applyFont="1" applyFill="1" applyBorder="1" applyAlignment="1" applyProtection="0">
      <alignment vertical="bottom"/>
    </xf>
    <xf numFmtId="0" fontId="0" fillId="7" borderId="33" applyNumberFormat="0" applyFont="1" applyFill="1" applyBorder="1" applyAlignment="1" applyProtection="0">
      <alignment vertical="bottom"/>
    </xf>
    <xf numFmtId="0" fontId="0" borderId="34" applyNumberFormat="0" applyFont="1" applyFill="0" applyBorder="1" applyAlignment="1" applyProtection="0">
      <alignment vertical="bottom"/>
    </xf>
    <xf numFmtId="0" fontId="0" borderId="35" applyNumberFormat="0" applyFont="1" applyFill="0" applyBorder="1" applyAlignment="1" applyProtection="0">
      <alignment vertical="bottom"/>
    </xf>
    <xf numFmtId="0" fontId="3" fillId="8" borderId="39" applyNumberFormat="0" applyFont="1" applyFill="1" applyBorder="1" applyAlignment="1" applyProtection="0">
      <alignment vertical="bottom"/>
    </xf>
    <xf numFmtId="0" fontId="3" fillId="8" borderId="15" applyNumberFormat="0" applyFont="1" applyFill="1" applyBorder="1" applyAlignment="1" applyProtection="0">
      <alignment vertical="bottom"/>
    </xf>
    <xf numFmtId="0" fontId="3" fillId="8" borderId="35" applyNumberFormat="0" applyFont="1" applyFill="1" applyBorder="1" applyAlignment="1" applyProtection="0">
      <alignment vertical="bottom"/>
    </xf>
    <xf numFmtId="3" fontId="3" fillId="8" borderId="39" applyNumberFormat="1" applyFont="1" applyFill="1" applyBorder="1" applyAlignment="1" applyProtection="0">
      <alignment vertical="bottom"/>
    </xf>
    <xf numFmtId="3" fontId="3" fillId="8" borderId="40" applyNumberFormat="1" applyFont="1" applyFill="1" applyBorder="1" applyAlignment="1" applyProtection="0">
      <alignment vertical="bottom"/>
    </xf>
    <xf numFmtId="0" fontId="3" fillId="8" borderId="41" applyNumberFormat="0" applyFont="1" applyFill="1" applyBorder="1" applyAlignment="1" applyProtection="0">
      <alignment vertical="bottom"/>
    </xf>
    <xf numFmtId="0" fontId="3" fillId="8" borderId="42" applyNumberFormat="0" applyFont="1" applyFill="1" applyBorder="1" applyAlignment="1" applyProtection="0">
      <alignment vertical="bottom"/>
    </xf>
    <xf numFmtId="0" fontId="0" applyNumberFormat="1" applyFont="1" applyFill="0" applyBorder="0" applyAlignment="1" applyProtection="0">
      <alignment vertical="bottom"/>
    </xf>
    <xf numFmtId="0" fontId="0" fillId="5" borderId="21" applyNumberFormat="1" applyFont="1" applyFill="1" applyBorder="1" applyAlignment="1" applyProtection="0">
      <alignment vertical="bottom"/>
    </xf>
    <xf numFmtId="0" fontId="5" borderId="28" applyNumberFormat="1" applyFont="1" applyFill="0" applyBorder="1" applyAlignment="1" applyProtection="0">
      <alignment vertical="bottom"/>
    </xf>
    <xf numFmtId="1" fontId="6" borderId="28" applyNumberFormat="1" applyFont="1" applyFill="0" applyBorder="1" applyAlignment="1" applyProtection="0">
      <alignment vertical="bottom"/>
    </xf>
    <xf numFmtId="59" fontId="6" borderId="28" applyNumberFormat="1" applyFont="1" applyFill="0" applyBorder="1" applyAlignment="1" applyProtection="0">
      <alignment vertical="bottom"/>
    </xf>
    <xf numFmtId="0" fontId="7" borderId="34" applyNumberFormat="1" applyFont="1" applyFill="0" applyBorder="1" applyAlignment="1" applyProtection="0">
      <alignment vertical="bottom"/>
    </xf>
    <xf numFmtId="0" fontId="5" borderId="15" applyNumberFormat="1" applyFont="1" applyFill="0" applyBorder="1" applyAlignment="1" applyProtection="0">
      <alignment vertical="bottom"/>
    </xf>
    <xf numFmtId="1" fontId="6" borderId="15" applyNumberFormat="1" applyFont="1" applyFill="0" applyBorder="1" applyAlignment="1" applyProtection="0">
      <alignment vertical="bottom"/>
    </xf>
    <xf numFmtId="59" fontId="6" borderId="15" applyNumberFormat="1" applyFont="1" applyFill="0" applyBorder="1" applyAlignment="1" applyProtection="0">
      <alignment vertical="bottom"/>
    </xf>
    <xf numFmtId="49" fontId="8" fillId="7" borderId="33" applyNumberFormat="1" applyFont="1" applyFill="1" applyBorder="1" applyAlignment="1" applyProtection="0">
      <alignment vertical="bottom"/>
    </xf>
    <xf numFmtId="0" fontId="8" borderId="34" applyNumberFormat="1" applyFont="1" applyFill="0" applyBorder="1" applyAlignment="1" applyProtection="0">
      <alignment vertical="bottom"/>
    </xf>
    <xf numFmtId="0" fontId="8" borderId="15" applyNumberFormat="1" applyFont="1" applyFill="0" applyBorder="1" applyAlignment="1" applyProtection="0">
      <alignment vertical="bottom"/>
    </xf>
    <xf numFmtId="0" fontId="9" borderId="15" applyNumberFormat="1" applyFont="1" applyFill="0" applyBorder="1" applyAlignment="1" applyProtection="0">
      <alignment vertical="bottom"/>
    </xf>
    <xf numFmtId="3" fontId="6" borderId="15" applyNumberFormat="1" applyFont="1" applyFill="0" applyBorder="1" applyAlignment="1" applyProtection="0">
      <alignment vertical="bottom"/>
    </xf>
    <xf numFmtId="0" fontId="5" borderId="15" applyNumberFormat="0" applyFont="1" applyFill="0" applyBorder="1" applyAlignment="1" applyProtection="0">
      <alignment vertical="bottom"/>
    </xf>
    <xf numFmtId="49" fontId="8" fillId="9" borderId="34" applyNumberFormat="1" applyFont="1" applyFill="1" applyBorder="1" applyAlignment="1" applyProtection="0">
      <alignment vertical="bottom"/>
    </xf>
    <xf numFmtId="0" fontId="0" fillId="9" borderId="15" applyNumberFormat="0" applyFont="1" applyFill="1" applyBorder="1" applyAlignment="1" applyProtection="0">
      <alignment vertical="bottom"/>
    </xf>
    <xf numFmtId="0" fontId="5" fillId="9" borderId="15" applyNumberFormat="0" applyFont="1" applyFill="1" applyBorder="1" applyAlignment="1" applyProtection="0">
      <alignment vertical="bottom"/>
    </xf>
    <xf numFmtId="59" fontId="6" fillId="9" borderId="15" applyNumberFormat="1" applyFont="1" applyFill="1" applyBorder="1" applyAlignment="1" applyProtection="0">
      <alignment vertical="bottom"/>
    </xf>
    <xf numFmtId="0" fontId="0" fillId="10" borderId="34" applyNumberFormat="1" applyFont="1" applyFill="1" applyBorder="1" applyAlignment="1" applyProtection="0">
      <alignment vertical="bottom"/>
    </xf>
    <xf numFmtId="0" fontId="0" fillId="10" borderId="15" applyNumberFormat="1" applyFont="1" applyFill="1" applyBorder="1" applyAlignment="1" applyProtection="0">
      <alignment vertical="bottom"/>
    </xf>
    <xf numFmtId="0" fontId="0" fillId="10" borderId="15" applyNumberFormat="0" applyFont="1" applyFill="1" applyBorder="1" applyAlignment="1" applyProtection="0">
      <alignment horizontal="right" vertical="bottom"/>
    </xf>
    <xf numFmtId="49" fontId="0" fillId="10" borderId="15" applyNumberFormat="1" applyFont="1" applyFill="1" applyBorder="1" applyAlignment="1" applyProtection="0">
      <alignment horizontal="right" vertical="bottom"/>
    </xf>
    <xf numFmtId="0" fontId="0" fillId="9" borderId="43" applyNumberFormat="0" applyFont="1" applyFill="1" applyBorder="1" applyAlignment="1" applyProtection="0">
      <alignment vertical="bottom"/>
    </xf>
    <xf numFmtId="0" fontId="0" fillId="11" borderId="34" applyNumberFormat="1" applyFont="1" applyFill="1" applyBorder="1" applyAlignment="1" applyProtection="0">
      <alignment vertical="bottom"/>
    </xf>
    <xf numFmtId="0" fontId="0" fillId="11" borderId="15" applyNumberFormat="1" applyFont="1" applyFill="1" applyBorder="1" applyAlignment="1" applyProtection="0">
      <alignment vertical="bottom"/>
    </xf>
    <xf numFmtId="0" fontId="0" fillId="11" borderId="44" applyNumberFormat="1" applyFont="1" applyFill="1" applyBorder="1" applyAlignment="1" applyProtection="0">
      <alignment vertical="bottom"/>
    </xf>
    <xf numFmtId="0" fontId="0" fillId="11" borderId="45" applyNumberFormat="1" applyFont="1" applyFill="1" applyBorder="1" applyAlignment="1" applyProtection="0">
      <alignment vertical="bottom"/>
    </xf>
    <xf numFmtId="0" fontId="0" fillId="10" borderId="46" applyNumberFormat="1" applyFont="1" applyFill="1" applyBorder="1" applyAlignment="1" applyProtection="0">
      <alignment vertical="bottom"/>
    </xf>
    <xf numFmtId="0" fontId="0" fillId="10" borderId="47" applyNumberFormat="1" applyFont="1" applyFill="1" applyBorder="1" applyAlignment="1" applyProtection="0">
      <alignment vertical="bottom"/>
    </xf>
    <xf numFmtId="0" fontId="0" fillId="10" borderId="48" applyNumberFormat="1" applyFont="1" applyFill="1" applyBorder="1" applyAlignment="1" applyProtection="0">
      <alignment vertical="bottom"/>
    </xf>
    <xf numFmtId="59" fontId="6" borderId="49" applyNumberFormat="1" applyFont="1" applyFill="0" applyBorder="1" applyAlignment="1" applyProtection="0">
      <alignment vertical="bottom"/>
    </xf>
    <xf numFmtId="0" fontId="0" borderId="50" applyNumberFormat="1" applyFont="1" applyFill="0" applyBorder="1" applyAlignment="1" applyProtection="0">
      <alignment vertical="bottom"/>
    </xf>
    <xf numFmtId="0" fontId="5" borderId="50" applyNumberFormat="1" applyFont="1" applyFill="0" applyBorder="1" applyAlignment="1" applyProtection="0">
      <alignment vertical="bottom"/>
    </xf>
    <xf numFmtId="59" fontId="6" borderId="51" applyNumberFormat="1" applyFont="1" applyFill="0" applyBorder="1" applyAlignment="1" applyProtection="0">
      <alignment vertical="bottom"/>
    </xf>
    <xf numFmtId="59" fontId="10" borderId="52" applyNumberFormat="1" applyFont="1" applyFill="0" applyBorder="1" applyAlignment="1" applyProtection="0">
      <alignment vertical="bottom"/>
    </xf>
    <xf numFmtId="0" fontId="11" borderId="15" applyNumberFormat="1" applyFont="1" applyFill="0" applyBorder="1" applyAlignment="1" applyProtection="0">
      <alignment vertical="bottom"/>
    </xf>
    <xf numFmtId="59" fontId="6" borderId="53" applyNumberFormat="1" applyFont="1" applyFill="0" applyBorder="1" applyAlignment="1" applyProtection="0">
      <alignment vertical="bottom"/>
    </xf>
    <xf numFmtId="0" fontId="0" applyNumberFormat="1" applyFont="1" applyFill="0" applyBorder="0" applyAlignment="1" applyProtection="0">
      <alignment vertical="bottom"/>
    </xf>
    <xf numFmtId="49" fontId="12" fillId="5" borderId="21" applyNumberFormat="1" applyFont="1" applyFill="1" applyBorder="1" applyAlignment="1" applyProtection="0">
      <alignment horizontal="right" vertical="bottom"/>
    </xf>
    <xf numFmtId="60" fontId="0" borderId="28" applyNumberFormat="1" applyFont="1" applyFill="0" applyBorder="1" applyAlignment="1" applyProtection="0">
      <alignment vertical="bottom"/>
    </xf>
    <xf numFmtId="60" fontId="0" borderId="15" applyNumberFormat="1" applyFont="1" applyFill="0" applyBorder="1" applyAlignment="1" applyProtection="0">
      <alignment vertical="bottom"/>
    </xf>
    <xf numFmtId="49" fontId="13" borderId="15" applyNumberFormat="1" applyFont="1" applyFill="0" applyBorder="1" applyAlignment="1" applyProtection="0">
      <alignment horizontal="right" vertical="bottom"/>
    </xf>
    <xf numFmtId="1" fontId="0" borderId="15" applyNumberFormat="1" applyFont="1" applyFill="0" applyBorder="1" applyAlignment="1" applyProtection="0">
      <alignment vertical="bottom"/>
    </xf>
    <xf numFmtId="3" fontId="0" borderId="15" applyNumberFormat="1" applyFont="1" applyFill="0" applyBorder="1" applyAlignment="1" applyProtection="0">
      <alignment vertical="bottom"/>
    </xf>
    <xf numFmtId="49" fontId="0" borderId="34" applyNumberFormat="1" applyFont="1" applyFill="0" applyBorder="1" applyAlignment="1" applyProtection="0">
      <alignment vertical="bottom"/>
    </xf>
    <xf numFmtId="0" fontId="13" borderId="15" applyNumberFormat="0" applyFont="1" applyFill="0" applyBorder="1" applyAlignment="1" applyProtection="0">
      <alignment horizontal="right" vertical="bottom"/>
    </xf>
    <xf numFmtId="0" fontId="0" applyNumberFormat="1" applyFont="1" applyFill="0" applyBorder="0" applyAlignment="1" applyProtection="0">
      <alignment vertical="bottom"/>
    </xf>
    <xf numFmtId="49" fontId="0" fillId="12" borderId="7" applyNumberFormat="1" applyFont="1" applyFill="1" applyBorder="1" applyAlignment="1" applyProtection="0">
      <alignment vertical="bottom"/>
    </xf>
    <xf numFmtId="49" fontId="0" fillId="12" borderId="54" applyNumberFormat="1" applyFont="1" applyFill="1" applyBorder="1" applyAlignment="1" applyProtection="0">
      <alignment horizontal="right" vertical="bottom" wrapText="1"/>
    </xf>
    <xf numFmtId="49" fontId="0" fillId="12" borderId="21" applyNumberFormat="1" applyFont="1" applyFill="1" applyBorder="1" applyAlignment="1" applyProtection="0">
      <alignment horizontal="right" vertical="bottom" wrapText="1"/>
    </xf>
    <xf numFmtId="49" fontId="0" fillId="12" borderId="21" applyNumberFormat="1" applyFont="1" applyFill="1" applyBorder="1" applyAlignment="1" applyProtection="0">
      <alignment vertical="bottom"/>
    </xf>
    <xf numFmtId="49" fontId="0" borderId="20" applyNumberFormat="1" applyFont="1" applyFill="0" applyBorder="1" applyAlignment="1" applyProtection="0">
      <alignment vertical="bottom"/>
    </xf>
    <xf numFmtId="49" fontId="0" borderId="55" applyNumberFormat="1" applyFont="1" applyFill="0" applyBorder="1" applyAlignment="1" applyProtection="0">
      <alignment vertical="bottom"/>
    </xf>
    <xf numFmtId="0" fontId="0" borderId="28" applyNumberFormat="0" applyFont="1" applyFill="0" applyBorder="1" applyAlignment="1" applyProtection="0">
      <alignment vertical="bottom"/>
    </xf>
    <xf numFmtId="49" fontId="0" borderId="28" applyNumberFormat="1" applyFont="1" applyFill="0" applyBorder="1" applyAlignment="1" applyProtection="0">
      <alignment vertical="bottom"/>
    </xf>
    <xf numFmtId="49" fontId="0" borderId="56" applyNumberFormat="1" applyFont="1" applyFill="0" applyBorder="1" applyAlignment="1" applyProtection="0">
      <alignment vertical="bottom"/>
    </xf>
    <xf numFmtId="49" fontId="0" borderId="13" applyNumberFormat="1" applyFont="1" applyFill="0" applyBorder="1" applyAlignment="1" applyProtection="0">
      <alignment vertical="bottom"/>
    </xf>
    <xf numFmtId="49" fontId="0" borderId="7" applyNumberFormat="1" applyFont="1" applyFill="0" applyBorder="1" applyAlignment="1" applyProtection="0">
      <alignment vertical="bottom"/>
    </xf>
    <xf numFmtId="49" fontId="0" borderId="18" applyNumberFormat="1" applyFont="1" applyFill="0" applyBorder="1" applyAlignment="1" applyProtection="0">
      <alignment vertical="bottom"/>
    </xf>
    <xf numFmtId="0" fontId="0" borderId="57" applyNumberFormat="0" applyFont="1" applyFill="0" applyBorder="1" applyAlignment="1" applyProtection="0">
      <alignment vertical="bottom"/>
    </xf>
    <xf numFmtId="49" fontId="0" fillId="13" borderId="58" applyNumberFormat="1" applyFont="1" applyFill="1" applyBorder="1" applyAlignment="1" applyProtection="0">
      <alignment vertical="bottom"/>
    </xf>
    <xf numFmtId="0" fontId="0" borderId="59" applyNumberFormat="0" applyFont="1" applyFill="0" applyBorder="1" applyAlignment="1" applyProtection="0">
      <alignment vertical="bottom"/>
    </xf>
    <xf numFmtId="49" fontId="0" borderId="60" applyNumberFormat="1" applyFont="1" applyFill="0" applyBorder="1" applyAlignment="1" applyProtection="0">
      <alignment vertical="bottom"/>
    </xf>
    <xf numFmtId="0" fontId="0" borderId="18" applyNumberFormat="0" applyFont="1" applyFill="0" applyBorder="1" applyAlignment="1" applyProtection="0">
      <alignment horizontal="right" vertical="bottom"/>
    </xf>
    <xf numFmtId="0" fontId="0" borderId="15" applyNumberFormat="1" applyFont="1" applyFill="0" applyBorder="1" applyAlignment="1" applyProtection="0">
      <alignment horizontal="right" vertical="bottom"/>
    </xf>
    <xf numFmtId="0" fontId="0" applyNumberFormat="1" applyFont="1" applyFill="0" applyBorder="0" applyAlignment="1" applyProtection="0">
      <alignment vertical="bottom"/>
    </xf>
    <xf numFmtId="0" fontId="0" borderId="3" applyNumberFormat="1" applyFont="1" applyFill="0" applyBorder="1" applyAlignment="1" applyProtection="0">
      <alignment vertical="bottom"/>
    </xf>
    <xf numFmtId="0" fontId="0" applyNumberFormat="1" applyFont="1" applyFill="0" applyBorder="0" applyAlignment="1" applyProtection="0">
      <alignment vertical="bottom"/>
    </xf>
    <xf numFmtId="49" fontId="0" borderId="1" applyNumberFormat="1" applyFont="1" applyFill="0" applyBorder="1" applyAlignment="1" applyProtection="0">
      <alignment vertical="bottom"/>
    </xf>
    <xf numFmtId="49" fontId="0" borderId="2" applyNumberFormat="1" applyFont="1" applyFill="0" applyBorder="1" applyAlignment="1" applyProtection="0">
      <alignment vertical="bottom"/>
    </xf>
    <xf numFmtId="49" fontId="0" borderId="2" applyNumberFormat="1" applyFont="1" applyFill="0" applyBorder="1" applyAlignment="1" applyProtection="0">
      <alignment horizontal="right" vertical="bottom"/>
    </xf>
    <xf numFmtId="49" fontId="0" borderId="11" applyNumberFormat="1" applyFont="1" applyFill="0" applyBorder="1" applyAlignment="1" applyProtection="0">
      <alignment vertical="bottom"/>
    </xf>
    <xf numFmtId="0" fontId="0" applyNumberFormat="1" applyFont="1" applyFill="0" applyBorder="0" applyAlignment="1" applyProtection="0">
      <alignment vertical="bottom"/>
    </xf>
    <xf numFmtId="49" fontId="0" fillId="5" borderId="61" applyNumberFormat="1" applyFont="1" applyFill="1" applyBorder="1" applyAlignment="1" applyProtection="0">
      <alignment horizontal="right" vertical="bottom"/>
    </xf>
    <xf numFmtId="0" fontId="0" fillId="5" borderId="61" applyNumberFormat="0" applyFont="1" applyFill="1" applyBorder="1" applyAlignment="1" applyProtection="0">
      <alignment horizontal="right" vertical="bottom"/>
    </xf>
    <xf numFmtId="0" fontId="0" borderId="62" applyNumberFormat="1" applyFont="1" applyFill="0" applyBorder="1" applyAlignment="1" applyProtection="0">
      <alignment vertical="bottom"/>
    </xf>
    <xf numFmtId="0" fontId="0" fillId="14" borderId="63" applyNumberFormat="1" applyFont="1" applyFill="1" applyBorder="1" applyAlignment="1" applyProtection="0">
      <alignment vertical="bottom"/>
    </xf>
    <xf numFmtId="0" fontId="0" fillId="14" borderId="63" applyNumberFormat="0" applyFont="1" applyFill="1" applyBorder="1" applyAlignment="1" applyProtection="0">
      <alignment vertical="bottom"/>
    </xf>
    <xf numFmtId="0" fontId="0" borderId="64" applyNumberFormat="1" applyFont="1" applyFill="0" applyBorder="1" applyAlignment="1" applyProtection="0">
      <alignment vertical="bottom"/>
    </xf>
    <xf numFmtId="3" fontId="0" fillId="14" borderId="65" applyNumberFormat="1" applyFont="1" applyFill="1" applyBorder="1" applyAlignment="1" applyProtection="0">
      <alignment vertical="bottom"/>
    </xf>
    <xf numFmtId="9" fontId="0" borderId="34" applyNumberFormat="1" applyFont="1" applyFill="0" applyBorder="1" applyAlignment="1" applyProtection="0">
      <alignment vertical="bottom"/>
    </xf>
    <xf numFmtId="9" fontId="0" borderId="64" applyNumberFormat="1" applyFont="1" applyFill="0" applyBorder="1" applyAlignment="1" applyProtection="0">
      <alignment vertical="bottom"/>
    </xf>
    <xf numFmtId="9" fontId="0" fillId="14" borderId="66" applyNumberFormat="1" applyFont="1" applyFill="1" applyBorder="1" applyAlignment="1" applyProtection="0">
      <alignment vertical="bottom"/>
    </xf>
  </cellXfs>
  <cellStyles count="1">
    <cellStyle name="Normal"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ffdaeef3"/>
      <rgbColor rgb="ffaaaaaa"/>
      <rgbColor rgb="ffffff00"/>
      <rgbColor rgb="ffccffcc"/>
      <rgbColor rgb="ffbdc0bf"/>
      <rgbColor rgb="ffffffff"/>
      <rgbColor rgb="ffa5a5a5"/>
      <rgbColor rgb="ff3f3f3f"/>
      <rgbColor rgb="ffeffff6"/>
      <rgbColor rgb="ffe5ffed"/>
      <rgbColor rgb="ffdbdbdb"/>
      <rgbColor rgb="fff2fff6"/>
      <rgbColor rgb="ff0b0b0b"/>
      <rgbColor rgb="ffa5d5e2"/>
      <rgbColor rgb="fff1fff2"/>
      <rgbColor rgb="ffff2600"/>
      <rgbColor rgb="ff3748c5"/>
      <rgbColor rgb="ffa2ddab"/>
      <rgbColor rgb="ffbebfbf"/>
      <rgbColor rgb="ffe8e8e8"/>
      <rgbColor rgb="ffbdc0be"/>
      <rgbColor rgb="ffcecfcf"/>
      <rgbColor rgb="ffa7b7ff"/>
      <rgbColor rgb="ff0432ff"/>
      <rgbColor rgb="ffff2f92"/>
      <rgbColor rgb="ffc7e6e0"/>
      <rgbColor rgb="fff8f8f8"/>
      <rgbColor rgb="ffc7e5df"/>
      <rgbColor rgb="ffd6ffe7"/>
      <rgbColor rgb="ffecfff3"/>
      <rgbColor rgb="ffe2ffeb"/>
    </indexedColors>
  </colors>
</styleSheet>
</file>

<file path=xl/_rels/workbook.xml.rels><?xml version="1.0" encoding="UTF-8"?>
<Relationships xmlns="http://schemas.openxmlformats.org/package/2006/relationships"><Relationship Id="rId1" Type="http://schemas.openxmlformats.org/officeDocument/2006/relationships/sharedStrings" Target="sharedStrings.xml"/><Relationship Id="rId2" Type="http://schemas.openxmlformats.org/officeDocument/2006/relationships/styles" Target="styles.xml"/><Relationship Id="rId3" Type="http://schemas.openxmlformats.org/officeDocument/2006/relationships/theme" Target="theme/theme1.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 Id="rId9" Type="http://schemas.openxmlformats.org/officeDocument/2006/relationships/worksheet" Target="worksheets/sheet6.xml"/><Relationship Id="rId10" Type="http://schemas.openxmlformats.org/officeDocument/2006/relationships/worksheet" Target="worksheets/sheet7.xml"/><Relationship Id="rId11" Type="http://schemas.openxmlformats.org/officeDocument/2006/relationships/worksheet" Target="worksheets/sheet8.xml"/><Relationship Id="rId12" Type="http://schemas.openxmlformats.org/officeDocument/2006/relationships/worksheet" Target="worksheets/sheet9.xml"/><Relationship Id="rId13" Type="http://schemas.openxmlformats.org/officeDocument/2006/relationships/worksheet" Target="worksheets/sheet10.xml"/><Relationship Id="rId14" Type="http://schemas.openxmlformats.org/officeDocument/2006/relationships/worksheet" Target="worksheets/sheet11.xml"/><Relationship Id="rId15" Type="http://schemas.openxmlformats.org/officeDocument/2006/relationships/worksheet" Target="worksheets/sheet12.xml"/></Relationships>

</file>

<file path=xl/drawings/drawing1.xml><?xml version="1.0" encoding="utf-8"?>
<xdr:wsDr xmlns:r="http://schemas.openxmlformats.org/officeDocument/2006/relationships" xmlns:a="http://schemas.openxmlformats.org/drawingml/2006/main" xmlns:m="http://schemas.openxmlformats.org/officeDocument/2006/math" xmlns:a14="http://schemas.microsoft.com/office/drawing/2010/main" xmlns:xdr="http://schemas.openxmlformats.org/drawingml/2006/spreadsheetDrawing">
  <xdr:twoCellAnchor>
    <xdr:from>
      <xdr:col>0</xdr:col>
      <xdr:colOff>293257</xdr:colOff>
      <xdr:row>15</xdr:row>
      <xdr:rowOff>12192</xdr:rowOff>
    </xdr:from>
    <xdr:to>
      <xdr:col>6</xdr:col>
      <xdr:colOff>403735</xdr:colOff>
      <xdr:row>26</xdr:row>
      <xdr:rowOff>76708</xdr:rowOff>
    </xdr:to>
    <xdr:sp>
      <xdr:nvSpPr>
        <xdr:cNvPr id="2" name="Betekenis van de afkortingen:…"/>
        <xdr:cNvSpPr txBox="1"/>
      </xdr:nvSpPr>
      <xdr:spPr>
        <a:xfrm>
          <a:off x="293257" y="3165602"/>
          <a:ext cx="4974579" cy="2383536"/>
        </a:xfrm>
        <a:prstGeom prst="rect">
          <a:avLst/>
        </a:prstGeom>
        <a:solidFill>
          <a:srgbClr val="F5F1C4"/>
        </a:solidFill>
        <a:ln w="12700" cap="flat">
          <a:noFill/>
          <a:miter lim="400000"/>
        </a:ln>
        <a:effectLst/>
        <a:extLst>
          <a:ext uri="{C572A759-6A51-4108-AA02-DFA0A04FC94B}">
            <ma14:wrappingTextBoxFlag xmlns:ma14="http://schemas.microsoft.com/office/mac/drawingml/2011/main" val="1"/>
          </a:ext>
        </a:extLst>
      </xdr:spPr>
      <xdr:txBody>
        <a:bodyPr wrap="none" lIns="45719" tIns="45719" rIns="45719" bIns="45719" numCol="1" anchor="t">
          <a:spAutoFit/>
        </a:bodyPr>
        <a:lstStyle/>
        <a:p>
          <a:pPr marL="0" marR="0" indent="0" algn="l" defTabSz="914400" rtl="0" latinLnBrk="0">
            <a:lnSpc>
              <a:spcPct val="100000"/>
            </a:lnSpc>
            <a:spcBef>
              <a:spcPts val="0"/>
            </a:spcBef>
            <a:spcAft>
              <a:spcPts val="0"/>
            </a:spcAft>
            <a:buClrTx/>
            <a:buSzTx/>
            <a:buFontTx/>
            <a:buNone/>
            <a:tabLst/>
            <a:defRPr b="0" baseline="0" cap="none" i="0" spc="0" strike="noStrike" sz="1100" u="none">
              <a:solidFill>
                <a:srgbClr val="000000"/>
              </a:solidFill>
              <a:uFillTx/>
              <a:latin typeface="Calibri"/>
              <a:ea typeface="Calibri"/>
              <a:cs typeface="Calibri"/>
              <a:sym typeface="Calibri"/>
            </a:defRPr>
          </a:pPr>
          <a:r>
            <a:rPr b="0" baseline="0" cap="none" i="0" spc="0" strike="noStrike" sz="1100" u="none">
              <a:solidFill>
                <a:srgbClr val="000000"/>
              </a:solidFill>
              <a:uFillTx/>
              <a:latin typeface="Calibri"/>
              <a:ea typeface="Calibri"/>
              <a:cs typeface="Calibri"/>
              <a:sym typeface="Calibri"/>
            </a:rPr>
            <a:t>Betekenis van de afkortingen:</a:t>
          </a:r>
          <a:endParaRPr b="0" baseline="0" cap="none" i="0" spc="0" strike="noStrike" sz="1100" u="none">
            <a:solidFill>
              <a:srgbClr val="000000"/>
            </a:solidFill>
            <a:uFillTx/>
            <a:latin typeface="Calibri"/>
            <a:ea typeface="Calibri"/>
            <a:cs typeface="Calibri"/>
            <a:sym typeface="Calibri"/>
          </a:endParaRPr>
        </a:p>
        <a:p>
          <a:pPr marL="0" marR="0" indent="0" algn="l" defTabSz="914400" rtl="0" latinLnBrk="0">
            <a:lnSpc>
              <a:spcPct val="100000"/>
            </a:lnSpc>
            <a:spcBef>
              <a:spcPts val="0"/>
            </a:spcBef>
            <a:spcAft>
              <a:spcPts val="0"/>
            </a:spcAft>
            <a:buClrTx/>
            <a:buSzTx/>
            <a:buFontTx/>
            <a:buNone/>
            <a:tabLst/>
            <a:defRPr b="0" baseline="0" cap="none" i="0" spc="0" strike="noStrike" sz="1100" u="none">
              <a:solidFill>
                <a:srgbClr val="000000"/>
              </a:solidFill>
              <a:uFillTx/>
              <a:latin typeface="Calibri"/>
              <a:ea typeface="Calibri"/>
              <a:cs typeface="Calibri"/>
              <a:sym typeface="Calibri"/>
            </a:defRPr>
          </a:pPr>
          <a:endParaRPr b="0" baseline="0" cap="none" i="0" spc="0" strike="noStrike" sz="1100" u="none">
            <a:solidFill>
              <a:srgbClr val="000000"/>
            </a:solidFill>
            <a:uFillTx/>
            <a:latin typeface="Calibri"/>
            <a:ea typeface="Calibri"/>
            <a:cs typeface="Calibri"/>
            <a:sym typeface="Calibri"/>
          </a:endParaRPr>
        </a:p>
        <a:p>
          <a:pPr marL="0" marR="0" indent="0" algn="l" defTabSz="914400" rtl="0" latinLnBrk="0">
            <a:lnSpc>
              <a:spcPct val="100000"/>
            </a:lnSpc>
            <a:spcBef>
              <a:spcPts val="0"/>
            </a:spcBef>
            <a:spcAft>
              <a:spcPts val="0"/>
            </a:spcAft>
            <a:buClrTx/>
            <a:buSzTx/>
            <a:buFontTx/>
            <a:buNone/>
            <a:tabLst/>
            <a:defRPr b="0" baseline="0" cap="none" i="0" spc="0" strike="noStrike" sz="1100" u="none">
              <a:solidFill>
                <a:srgbClr val="000000"/>
              </a:solidFill>
              <a:uFillTx/>
              <a:latin typeface="Calibri"/>
              <a:ea typeface="Calibri"/>
              <a:cs typeface="Calibri"/>
              <a:sym typeface="Calibri"/>
            </a:defRPr>
          </a:pPr>
          <a:r>
            <a:rPr b="0" baseline="0" cap="none" i="0" spc="0" strike="noStrike" sz="1100" u="none">
              <a:solidFill>
                <a:srgbClr val="000000"/>
              </a:solidFill>
              <a:uFillTx/>
              <a:latin typeface="Calibri"/>
              <a:ea typeface="Calibri"/>
              <a:cs typeface="Calibri"/>
              <a:sym typeface="Calibri"/>
            </a:rPr>
            <a:t>M: Moelingen	</a:t>
          </a:r>
          <a:endParaRPr b="0" baseline="0" cap="none" i="0" spc="0" strike="noStrike" sz="1100" u="none">
            <a:solidFill>
              <a:srgbClr val="000000"/>
            </a:solidFill>
            <a:uFillTx/>
            <a:latin typeface="Calibri"/>
            <a:ea typeface="Calibri"/>
            <a:cs typeface="Calibri"/>
            <a:sym typeface="Calibri"/>
          </a:endParaRPr>
        </a:p>
        <a:p>
          <a:pPr marL="0" marR="0" indent="0" algn="l" defTabSz="914400" rtl="0" latinLnBrk="0">
            <a:lnSpc>
              <a:spcPct val="100000"/>
            </a:lnSpc>
            <a:spcBef>
              <a:spcPts val="0"/>
            </a:spcBef>
            <a:spcAft>
              <a:spcPts val="0"/>
            </a:spcAft>
            <a:buClrTx/>
            <a:buSzTx/>
            <a:buFontTx/>
            <a:buNone/>
            <a:tabLst/>
            <a:defRPr b="0" baseline="0" cap="none" i="0" spc="0" strike="noStrike" sz="1100" u="none">
              <a:solidFill>
                <a:srgbClr val="000000"/>
              </a:solidFill>
              <a:uFillTx/>
              <a:latin typeface="Calibri"/>
              <a:ea typeface="Calibri"/>
              <a:cs typeface="Calibri"/>
              <a:sym typeface="Calibri"/>
            </a:defRPr>
          </a:pPr>
          <a:r>
            <a:rPr b="0" baseline="0" cap="none" i="0" spc="0" strike="noStrike" sz="1100" u="none">
              <a:solidFill>
                <a:srgbClr val="000000"/>
              </a:solidFill>
              <a:uFillTx/>
              <a:latin typeface="Calibri"/>
              <a:ea typeface="Calibri"/>
              <a:cs typeface="Calibri"/>
              <a:sym typeface="Calibri"/>
            </a:rPr>
            <a:t>sGV: ’s-Gravenvoeren</a:t>
          </a:r>
          <a:endParaRPr b="0" baseline="0" cap="none" i="0" spc="0" strike="noStrike" sz="1100" u="none">
            <a:solidFill>
              <a:srgbClr val="000000"/>
            </a:solidFill>
            <a:uFillTx/>
            <a:latin typeface="Calibri"/>
            <a:ea typeface="Calibri"/>
            <a:cs typeface="Calibri"/>
            <a:sym typeface="Calibri"/>
          </a:endParaRPr>
        </a:p>
        <a:p>
          <a:pPr marL="0" marR="0" indent="0" algn="l" defTabSz="914400" rtl="0" latinLnBrk="0">
            <a:lnSpc>
              <a:spcPct val="100000"/>
            </a:lnSpc>
            <a:spcBef>
              <a:spcPts val="0"/>
            </a:spcBef>
            <a:spcAft>
              <a:spcPts val="0"/>
            </a:spcAft>
            <a:buClrTx/>
            <a:buSzTx/>
            <a:buFontTx/>
            <a:buNone/>
            <a:tabLst/>
            <a:defRPr b="0" baseline="0" cap="none" i="0" spc="0" strike="noStrike" sz="1100" u="none">
              <a:solidFill>
                <a:srgbClr val="000000"/>
              </a:solidFill>
              <a:uFillTx/>
              <a:latin typeface="Calibri"/>
              <a:ea typeface="Calibri"/>
              <a:cs typeface="Calibri"/>
              <a:sym typeface="Calibri"/>
            </a:defRPr>
          </a:pPr>
          <a:r>
            <a:rPr b="0" baseline="0" cap="none" i="0" spc="0" strike="noStrike" sz="1100" u="none">
              <a:solidFill>
                <a:srgbClr val="000000"/>
              </a:solidFill>
              <a:uFillTx/>
              <a:latin typeface="Calibri"/>
              <a:ea typeface="Calibri"/>
              <a:cs typeface="Calibri"/>
              <a:sym typeface="Calibri"/>
            </a:rPr>
            <a:t>SMV: Sint-Martens-Voeren</a:t>
          </a:r>
          <a:endParaRPr b="0" baseline="0" cap="none" i="0" spc="0" strike="noStrike" sz="1100" u="none">
            <a:solidFill>
              <a:srgbClr val="000000"/>
            </a:solidFill>
            <a:uFillTx/>
            <a:latin typeface="Calibri"/>
            <a:ea typeface="Calibri"/>
            <a:cs typeface="Calibri"/>
            <a:sym typeface="Calibri"/>
          </a:endParaRPr>
        </a:p>
        <a:p>
          <a:pPr marL="0" marR="0" indent="0" algn="l" defTabSz="914400" rtl="0" latinLnBrk="0">
            <a:lnSpc>
              <a:spcPct val="100000"/>
            </a:lnSpc>
            <a:spcBef>
              <a:spcPts val="0"/>
            </a:spcBef>
            <a:spcAft>
              <a:spcPts val="0"/>
            </a:spcAft>
            <a:buClrTx/>
            <a:buSzTx/>
            <a:buFontTx/>
            <a:buNone/>
            <a:tabLst/>
            <a:defRPr b="0" baseline="0" cap="none" i="0" spc="0" strike="noStrike" sz="1100" u="none">
              <a:solidFill>
                <a:srgbClr val="000000"/>
              </a:solidFill>
              <a:uFillTx/>
              <a:latin typeface="Calibri"/>
              <a:ea typeface="Calibri"/>
              <a:cs typeface="Calibri"/>
              <a:sym typeface="Calibri"/>
            </a:defRPr>
          </a:pPr>
          <a:r>
            <a:rPr b="0" baseline="0" cap="none" i="0" spc="0" strike="noStrike" sz="1100" u="none">
              <a:solidFill>
                <a:srgbClr val="000000"/>
              </a:solidFill>
              <a:uFillTx/>
              <a:latin typeface="Calibri"/>
              <a:ea typeface="Calibri"/>
              <a:cs typeface="Calibri"/>
              <a:sym typeface="Calibri"/>
            </a:rPr>
            <a:t>SPV: Sint-Pieters-Voeren</a:t>
          </a:r>
          <a:endParaRPr b="0" baseline="0" cap="none" i="0" spc="0" strike="noStrike" sz="1100" u="none">
            <a:solidFill>
              <a:srgbClr val="000000"/>
            </a:solidFill>
            <a:uFillTx/>
            <a:latin typeface="Calibri"/>
            <a:ea typeface="Calibri"/>
            <a:cs typeface="Calibri"/>
            <a:sym typeface="Calibri"/>
          </a:endParaRPr>
        </a:p>
        <a:p>
          <a:pPr marL="0" marR="0" indent="0" algn="l" defTabSz="914400" rtl="0" latinLnBrk="0">
            <a:lnSpc>
              <a:spcPct val="100000"/>
            </a:lnSpc>
            <a:spcBef>
              <a:spcPts val="0"/>
            </a:spcBef>
            <a:spcAft>
              <a:spcPts val="0"/>
            </a:spcAft>
            <a:buClrTx/>
            <a:buSzTx/>
            <a:buFontTx/>
            <a:buNone/>
            <a:tabLst/>
            <a:defRPr b="0" baseline="0" cap="none" i="0" spc="0" strike="noStrike" sz="1100" u="none">
              <a:solidFill>
                <a:srgbClr val="000000"/>
              </a:solidFill>
              <a:uFillTx/>
              <a:latin typeface="Calibri"/>
              <a:ea typeface="Calibri"/>
              <a:cs typeface="Calibri"/>
              <a:sym typeface="Calibri"/>
            </a:defRPr>
          </a:pPr>
          <a:r>
            <a:rPr b="0" baseline="0" cap="none" i="0" spc="0" strike="noStrike" sz="1100" u="none">
              <a:solidFill>
                <a:srgbClr val="000000"/>
              </a:solidFill>
              <a:uFillTx/>
              <a:latin typeface="Calibri"/>
              <a:ea typeface="Calibri"/>
              <a:cs typeface="Calibri"/>
              <a:sym typeface="Calibri"/>
            </a:rPr>
            <a:t>TR: Teuven-Remersdaal</a:t>
          </a:r>
          <a:endParaRPr b="0" baseline="0" cap="none" i="0" spc="0" strike="noStrike" sz="1100" u="none">
            <a:solidFill>
              <a:srgbClr val="000000"/>
            </a:solidFill>
            <a:uFillTx/>
            <a:latin typeface="Calibri"/>
            <a:ea typeface="Calibri"/>
            <a:cs typeface="Calibri"/>
            <a:sym typeface="Calibri"/>
          </a:endParaRPr>
        </a:p>
        <a:p>
          <a:pPr marL="0" marR="0" indent="0" algn="l" defTabSz="914400" rtl="0" latinLnBrk="0">
            <a:lnSpc>
              <a:spcPct val="100000"/>
            </a:lnSpc>
            <a:spcBef>
              <a:spcPts val="0"/>
            </a:spcBef>
            <a:spcAft>
              <a:spcPts val="0"/>
            </a:spcAft>
            <a:buClrTx/>
            <a:buSzTx/>
            <a:buFontTx/>
            <a:buNone/>
            <a:tabLst/>
            <a:defRPr b="0" baseline="0" cap="none" i="0" spc="0" strike="noStrike" sz="1100" u="none">
              <a:solidFill>
                <a:srgbClr val="000000"/>
              </a:solidFill>
              <a:uFillTx/>
              <a:latin typeface="Calibri"/>
              <a:ea typeface="Calibri"/>
              <a:cs typeface="Calibri"/>
              <a:sym typeface="Calibri"/>
            </a:defRPr>
          </a:pPr>
          <a:r>
            <a:rPr b="0" baseline="0" cap="none" i="0" spc="0" strike="noStrike" sz="1100" u="none">
              <a:solidFill>
                <a:srgbClr val="000000"/>
              </a:solidFill>
              <a:uFillTx/>
              <a:latin typeface="Calibri"/>
              <a:ea typeface="Calibri"/>
              <a:cs typeface="Calibri"/>
              <a:sym typeface="Calibri"/>
            </a:rPr>
            <a:t>TOT: totaal (alle parochies samen)</a:t>
          </a:r>
          <a:endParaRPr b="0" baseline="0" cap="none" i="0" spc="0" strike="noStrike" sz="1100" u="none">
            <a:solidFill>
              <a:srgbClr val="000000"/>
            </a:solidFill>
            <a:uFillTx/>
            <a:latin typeface="Calibri"/>
            <a:ea typeface="Calibri"/>
            <a:cs typeface="Calibri"/>
            <a:sym typeface="Calibri"/>
          </a:endParaRPr>
        </a:p>
        <a:p>
          <a:pPr marL="0" marR="0" indent="0" algn="l" defTabSz="914400" rtl="0" latinLnBrk="0">
            <a:lnSpc>
              <a:spcPct val="100000"/>
            </a:lnSpc>
            <a:spcBef>
              <a:spcPts val="0"/>
            </a:spcBef>
            <a:spcAft>
              <a:spcPts val="0"/>
            </a:spcAft>
            <a:buClrTx/>
            <a:buSzTx/>
            <a:buFontTx/>
            <a:buNone/>
            <a:tabLst/>
            <a:defRPr b="0" baseline="0" cap="none" i="0" spc="0" strike="noStrike" sz="1100" u="none">
              <a:solidFill>
                <a:srgbClr val="000000"/>
              </a:solidFill>
              <a:uFillTx/>
              <a:latin typeface="Calibri"/>
              <a:ea typeface="Calibri"/>
              <a:cs typeface="Calibri"/>
              <a:sym typeface="Calibri"/>
            </a:defRPr>
          </a:pPr>
          <a:endParaRPr b="0" baseline="0" cap="none" i="0" spc="0" strike="noStrike" sz="1100" u="none">
            <a:solidFill>
              <a:srgbClr val="000000"/>
            </a:solidFill>
            <a:uFillTx/>
            <a:latin typeface="Calibri"/>
            <a:ea typeface="Calibri"/>
            <a:cs typeface="Calibri"/>
            <a:sym typeface="Calibri"/>
          </a:endParaRPr>
        </a:p>
        <a:p>
          <a:pPr marL="0" marR="0" indent="0" algn="l" defTabSz="914400" rtl="0" latinLnBrk="0">
            <a:lnSpc>
              <a:spcPct val="100000"/>
            </a:lnSpc>
            <a:spcBef>
              <a:spcPts val="0"/>
            </a:spcBef>
            <a:spcAft>
              <a:spcPts val="0"/>
            </a:spcAft>
            <a:buClrTx/>
            <a:buSzTx/>
            <a:buFontTx/>
            <a:buNone/>
            <a:tabLst/>
            <a:defRPr b="0" baseline="0" cap="none" i="0" spc="0" strike="noStrike" sz="1100" u="none">
              <a:solidFill>
                <a:srgbClr val="000000"/>
              </a:solidFill>
              <a:uFillTx/>
              <a:latin typeface="Calibri"/>
              <a:ea typeface="Calibri"/>
              <a:cs typeface="Calibri"/>
              <a:sym typeface="Calibri"/>
            </a:defRPr>
          </a:pPr>
          <a:r>
            <a:rPr b="0" baseline="0" cap="none" i="0" spc="0" strike="noStrike" sz="1100" u="none">
              <a:solidFill>
                <a:srgbClr val="000000"/>
              </a:solidFill>
              <a:uFillTx/>
              <a:latin typeface="Calibri"/>
              <a:ea typeface="Calibri"/>
              <a:cs typeface="Calibri"/>
              <a:sym typeface="Calibri"/>
            </a:rPr>
            <a:t>x=: absolute aantallen; x%: procentueel, t.o.v. Tot_LT; x%2: procentueel, t.o.v. Tot_Reg</a:t>
          </a:r>
          <a:endParaRPr b="0" baseline="0" cap="none" i="0" spc="0" strike="noStrike" sz="1100" u="none">
            <a:solidFill>
              <a:srgbClr val="000000"/>
            </a:solidFill>
            <a:uFillTx/>
            <a:latin typeface="Calibri"/>
            <a:ea typeface="Calibri"/>
            <a:cs typeface="Calibri"/>
            <a:sym typeface="Calibri"/>
          </a:endParaRPr>
        </a:p>
        <a:p>
          <a:pPr marL="0" marR="0" indent="0" algn="l" defTabSz="914400" rtl="0" latinLnBrk="0">
            <a:lnSpc>
              <a:spcPct val="100000"/>
            </a:lnSpc>
            <a:spcBef>
              <a:spcPts val="0"/>
            </a:spcBef>
            <a:spcAft>
              <a:spcPts val="0"/>
            </a:spcAft>
            <a:buClrTx/>
            <a:buSzTx/>
            <a:buFontTx/>
            <a:buNone/>
            <a:tabLst/>
            <a:defRPr b="0" baseline="0" cap="none" i="0" spc="0" strike="noStrike" sz="1100" u="none">
              <a:solidFill>
                <a:srgbClr val="000000"/>
              </a:solidFill>
              <a:uFillTx/>
              <a:latin typeface="Calibri"/>
              <a:ea typeface="Calibri"/>
              <a:cs typeface="Calibri"/>
              <a:sym typeface="Calibri"/>
            </a:defRPr>
          </a:pPr>
          <a:r>
            <a:rPr b="0" baseline="0" cap="none" i="0" spc="0" strike="noStrike" sz="1100" u="none">
              <a:solidFill>
                <a:srgbClr val="000000"/>
              </a:solidFill>
              <a:uFillTx/>
              <a:latin typeface="Calibri"/>
              <a:ea typeface="Calibri"/>
              <a:cs typeface="Calibri"/>
              <a:sym typeface="Calibri"/>
            </a:rPr>
            <a:t>Tot_LT:  aantal registraties waarvoor een leeftijd is opgegeven</a:t>
          </a:r>
          <a:endParaRPr b="0" baseline="0" cap="none" i="0" spc="0" strike="noStrike" sz="1100" u="none">
            <a:solidFill>
              <a:srgbClr val="000000"/>
            </a:solidFill>
            <a:uFillTx/>
            <a:latin typeface="Calibri"/>
            <a:ea typeface="Calibri"/>
            <a:cs typeface="Calibri"/>
            <a:sym typeface="Calibri"/>
          </a:endParaRPr>
        </a:p>
        <a:p>
          <a:pPr marL="0" marR="0" indent="0" algn="l" defTabSz="914400" rtl="0" latinLnBrk="0">
            <a:lnSpc>
              <a:spcPct val="100000"/>
            </a:lnSpc>
            <a:spcBef>
              <a:spcPts val="0"/>
            </a:spcBef>
            <a:spcAft>
              <a:spcPts val="0"/>
            </a:spcAft>
            <a:buClrTx/>
            <a:buSzTx/>
            <a:buFontTx/>
            <a:buNone/>
            <a:tabLst/>
            <a:defRPr b="0" baseline="0" cap="none" i="0" spc="0" strike="noStrike" sz="1100" u="none">
              <a:solidFill>
                <a:srgbClr val="000000"/>
              </a:solidFill>
              <a:uFillTx/>
              <a:latin typeface="Calibri"/>
              <a:ea typeface="Calibri"/>
              <a:cs typeface="Calibri"/>
              <a:sym typeface="Calibri"/>
            </a:defRPr>
          </a:pPr>
          <a:r>
            <a:rPr b="0" baseline="0" cap="none" i="0" spc="0" strike="noStrike" sz="1100" u="none">
              <a:solidFill>
                <a:srgbClr val="000000"/>
              </a:solidFill>
              <a:uFillTx/>
              <a:latin typeface="Calibri"/>
              <a:ea typeface="Calibri"/>
              <a:cs typeface="Calibri"/>
              <a:sym typeface="Calibri"/>
            </a:rPr>
            <a:t>Tot_Reg: totaal-aantal registraties</a:t>
          </a:r>
        </a:p>
      </xdr:txBody>
    </xdr:sp>
    <xdr:clientData/>
  </xdr:twoCellAnchor>
  <xdr:twoCellAnchor>
    <xdr:from>
      <xdr:col>6</xdr:col>
      <xdr:colOff>565037</xdr:colOff>
      <xdr:row>15</xdr:row>
      <xdr:rowOff>111252</xdr:rowOff>
    </xdr:from>
    <xdr:to>
      <xdr:col>17</xdr:col>
      <xdr:colOff>706797</xdr:colOff>
      <xdr:row>19</xdr:row>
      <xdr:rowOff>132588</xdr:rowOff>
    </xdr:to>
    <xdr:sp>
      <xdr:nvSpPr>
        <xdr:cNvPr id="3" name="Telling van het aantal kinderen dat stierf bij de geboorte (leeftijd bij overlijden &lt; 2 dagen): M: 27, sGV: 4, SMV: 35, T/R: 27 (totaal: 72), zoals aangegeven in de overlijdensregisters. Maar pastoor Thijwissen van sGV nam daar niet de kinderen in op die"/>
        <xdr:cNvSpPr txBox="1"/>
      </xdr:nvSpPr>
      <xdr:spPr>
        <a:xfrm>
          <a:off x="5429137" y="3264662"/>
          <a:ext cx="9501661" cy="864616"/>
        </a:xfrm>
        <a:prstGeom prst="rect">
          <a:avLst/>
        </a:prstGeom>
        <a:solidFill>
          <a:srgbClr val="C2FFF8"/>
        </a:solidFill>
        <a:ln w="12700" cap="flat">
          <a:noFill/>
          <a:miter lim="400000"/>
        </a:ln>
        <a:effectLst/>
        <a:extLst>
          <a:ext uri="{C572A759-6A51-4108-AA02-DFA0A04FC94B}">
            <ma14:wrappingTextBoxFlag xmlns:ma14="http://schemas.microsoft.com/office/mac/drawingml/2011/main" val="1"/>
          </a:ext>
        </a:extLst>
      </xdr:spPr>
      <xdr:txBody>
        <a:bodyPr wrap="square" lIns="45719" tIns="45719" rIns="45719" bIns="45719" numCol="1" anchor="t">
          <a:spAutoFit/>
        </a:bodyPr>
        <a:lstStyle/>
        <a:p>
          <a:pPr marL="0" marR="0" indent="0" algn="l" defTabSz="914400" rtl="0" latinLnBrk="0">
            <a:lnSpc>
              <a:spcPct val="100000"/>
            </a:lnSpc>
            <a:spcBef>
              <a:spcPts val="0"/>
            </a:spcBef>
            <a:spcAft>
              <a:spcPts val="0"/>
            </a:spcAft>
            <a:buClrTx/>
            <a:buSzTx/>
            <a:buFontTx/>
            <a:buNone/>
            <a:tabLst/>
            <a:defRPr b="0" baseline="0" cap="none" i="0" spc="0" strike="noStrike" sz="1100" u="none">
              <a:solidFill>
                <a:srgbClr val="000000"/>
              </a:solidFill>
              <a:uFillTx/>
              <a:latin typeface="Calibri"/>
              <a:ea typeface="Calibri"/>
              <a:cs typeface="Calibri"/>
              <a:sym typeface="Calibri"/>
            </a:defRPr>
          </a:pPr>
          <a:r>
            <a:rPr b="0" baseline="0" cap="none" i="0" spc="0" strike="noStrike" sz="1100" u="none">
              <a:solidFill>
                <a:srgbClr val="000000"/>
              </a:solidFill>
              <a:uFillTx/>
              <a:latin typeface="Calibri"/>
              <a:ea typeface="Calibri"/>
              <a:cs typeface="Calibri"/>
              <a:sym typeface="Calibri"/>
            </a:rPr>
            <a:t>Telling van het aantal kinderen dat stierf bij de geboorte (leeftijd bij overlijden &lt; 2 dagen): M: 27, sGV: 4, SMV: 35, T/R: 27 (totaal: 72), zoals aangegeven in de overlijdensregisters. Maar pastoor Thijwissen van sGV nam daar niet de kinderen in op die alleen een ‘nooddoop’ hadden ontvangen, en kort na de geboorte overleden kinderen van ongehuwde moeders. Dat aantal moet dus met (minstens) 21 worden verhoogd, wat het op 25 brengt, en het totaal op 93! Het is niet duidelijk welke houding zijn collega’s in de andere parochies aannamen.</a:t>
          </a:r>
        </a:p>
      </xdr:txBody>
    </xdr:sp>
    <xdr:clientData/>
  </xdr:twoCellAnchor>
</xdr:wsDr>
</file>

<file path=xl/theme/theme1.xml><?xml version="1.0" encoding="utf-8"?>
<a:theme xmlns:a="http://schemas.openxmlformats.org/drawingml/2006/main" xmlns:r="http://schemas.openxmlformats.org/officeDocument/2006/relationships" name="Office-thema">
  <a:themeElements>
    <a:clrScheme name="Office-thema">
      <a:dk1>
        <a:srgbClr val="000000"/>
      </a:dk1>
      <a:lt1>
        <a:srgbClr val="FFFFFF"/>
      </a:lt1>
      <a:dk2>
        <a:srgbClr val="A7A7A7"/>
      </a:dk2>
      <a:lt2>
        <a:srgbClr val="535353"/>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FF00FF"/>
      </a:folHlink>
    </a:clrScheme>
    <a:fontScheme name="Office-thema">
      <a:majorFont>
        <a:latin typeface="Helvetica Neue"/>
        <a:ea typeface="Helvetica Neue"/>
        <a:cs typeface="Helvetica Neue"/>
      </a:majorFont>
      <a:minorFont>
        <a:latin typeface="Helvetica Neue"/>
        <a:ea typeface="Helvetica Neue"/>
        <a:cs typeface="Helvetica Neue"/>
      </a:minorFont>
    </a:fontScheme>
    <a:fmtScheme name="Office-them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sx="100000" sy="100000" kx="0" ky="0" algn="b" rotWithShape="0" blurRad="38100" dist="23000" dir="5400000">
              <a:srgbClr val="000000">
                <a:alpha val="35000"/>
              </a:srgbClr>
            </a:outerShdw>
          </a:effectLst>
        </a:effectStyle>
        <a:effectStyle>
          <a:effectLst>
            <a:outerShdw sx="100000" sy="100000" kx="0" ky="0" algn="b" rotWithShape="0" blurRad="38100" dist="23000" dir="5400000">
              <a:srgbClr val="000000">
                <a:alpha val="35000"/>
              </a:srgbClr>
            </a:outerShdw>
          </a:effectLst>
        </a:effectStyle>
        <a:effectStyle>
          <a:effectLst>
            <a:outerShdw sx="100000" sy="100000" kx="0" ky="0" algn="b" rotWithShape="0" blurRad="38100" dist="20000" dir="5400000">
              <a:srgbClr val="000000">
                <a:alpha val="38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25400" cap="flat">
          <a:solidFill>
            <a:schemeClr val="accent1"/>
          </a:solidFill>
          <a:prstDash val="solid"/>
          <a:round/>
        </a:ln>
        <a:effectLst>
          <a:outerShdw sx="100000" sy="100000" kx="0" ky="0" algn="b" rotWithShape="0" blurRad="38100" dist="23000" dir="5400000">
            <a:srgbClr val="000000">
              <a:alpha val="35000"/>
            </a:srgbClr>
          </a:outerShdw>
        </a:effectLst>
        <a:sp3d/>
      </a:spPr>
      <a:bodyPr rot="0" spcFirstLastPara="1" vertOverflow="overflow" horzOverflow="overflow" vert="horz" wrap="square" lIns="45719" tIns="45719" rIns="45719" bIns="45719" numCol="1" spcCol="38100" rtlCol="0" anchor="ctr" upright="0">
        <a:spAutoFit/>
      </a:bodyPr>
      <a:lstStyle>
        <a:defPPr marL="0" marR="0" indent="0" algn="l" defTabSz="914400" rtl="0" fontAlgn="auto" latinLnBrk="0" hangingPunct="0">
          <a:lnSpc>
            <a:spcPct val="100000"/>
          </a:lnSpc>
          <a:spcBef>
            <a:spcPts val="0"/>
          </a:spcBef>
          <a:spcAft>
            <a:spcPts val="0"/>
          </a:spcAft>
          <a:buClrTx/>
          <a:buSzTx/>
          <a:buFontTx/>
          <a:buNone/>
          <a:tabLst/>
          <a:defRPr b="0" baseline="0" cap="none" i="0" spc="0" strike="noStrike" sz="1100" u="none" kumimoji="0" normalizeH="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9pPr>
      </a:lstStyle>
      <a:style>
        <a:lnRef idx="0"/>
        <a:fillRef idx="0"/>
        <a:effectRef idx="0"/>
        <a:fontRef idx="none"/>
      </a:style>
    </a:spDef>
    <a:lnDef>
      <a:spPr>
        <a:noFill/>
        <a:ln w="25400" cap="flat">
          <a:solidFill>
            <a:schemeClr val="accent1"/>
          </a:solidFill>
          <a:prstDash val="solid"/>
          <a:round/>
        </a:ln>
        <a:effectLst>
          <a:outerShdw sx="100000" sy="100000" kx="0" ky="0" algn="b" rotWithShape="0" blurRad="38100" dist="20000" dir="5400000">
            <a:srgbClr val="000000">
              <a:alpha val="38000"/>
            </a:srgbClr>
          </a:outerShdw>
        </a:effectLst>
        <a:sp3d/>
      </a:spPr>
      <a:bodyPr rot="0" spcFirstLastPara="1" vertOverflow="overflow" horzOverflow="overflow" vert="horz" wrap="square" lIns="91439" tIns="45719" rIns="91439" bIns="45719" numCol="1" spcCol="38100" rtlCol="0" anchor="t" upright="0">
        <a:noAutofit/>
      </a:bodyPr>
      <a:lstStyle>
        <a:def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9pPr>
      </a:lstStyle>
      <a:style>
        <a:lnRef idx="0"/>
        <a:fillRef idx="0"/>
        <a:effectRef idx="0"/>
        <a:fontRef idx="none"/>
      </a:style>
    </a:lnDef>
    <a:txDef>
      <a:spPr>
        <a:noFill/>
        <a:ln w="12700" cap="flat">
          <a:noFill/>
          <a:miter lim="400000"/>
        </a:ln>
        <a:effectLst/>
        <a:sp3d/>
      </a:spPr>
      <a:bodyPr rot="0" spcFirstLastPara="1" vertOverflow="overflow" horzOverflow="overflow" vert="horz" wrap="square" lIns="45719" tIns="45719" rIns="45719" bIns="45719" numCol="1" spcCol="38100" rtlCol="0" anchor="t" upright="0">
        <a:spAutoFit/>
      </a:bodyPr>
      <a:lstStyle>
        <a:defPPr marL="0" marR="0" indent="0" algn="l" defTabSz="914400" rtl="0" fontAlgn="auto" latinLnBrk="0" hangingPunct="0">
          <a:lnSpc>
            <a:spcPct val="100000"/>
          </a:lnSpc>
          <a:spcBef>
            <a:spcPts val="0"/>
          </a:spcBef>
          <a:spcAft>
            <a:spcPts val="0"/>
          </a:spcAft>
          <a:buClrTx/>
          <a:buSzTx/>
          <a:buFontTx/>
          <a:buNone/>
          <a:tabLst/>
          <a:defRPr b="0" baseline="0" cap="none" i="0" spc="0" strike="noStrike" sz="1100" u="none" kumimoji="0" normalizeH="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9pPr>
      </a:lstStyle>
      <a:style>
        <a:lnRef idx="0"/>
        <a:fillRef idx="0"/>
        <a:effectRef idx="0"/>
        <a:fontRef idx="none"/>
      </a:style>
    </a:txDef>
  </a:objectDefaults>
</a:theme>
</file>

<file path=xl/worksheets/_rels/sheet6.xml.rels><?xml version="1.0" encoding="UTF-8"?>
<Relationships xmlns="http://schemas.openxmlformats.org/package/2006/relationships"><Relationship Id="rId1" Type="http://schemas.openxmlformats.org/officeDocument/2006/relationships/drawing" Target="../drawings/drawing1.xml"/></Relationships>

</file>

<file path=xl/worksheets/sheet1.xml><?xml version="1.0" encoding="utf-8"?>
<worksheet xmlns:r="http://schemas.openxmlformats.org/officeDocument/2006/relationships" xmlns="http://schemas.openxmlformats.org/spreadsheetml/2006/main">
  <dimension ref="A1:I241"/>
  <sheetViews>
    <sheetView workbookViewId="0" showGridLines="0" defaultGridColor="1">
      <pane topLeftCell="A2" xSplit="0" ySplit="1" activePane="bottomLeft" state="frozen"/>
    </sheetView>
  </sheetViews>
  <sheetFormatPr defaultColWidth="10.8333" defaultRowHeight="15" customHeight="1" outlineLevelRow="0" outlineLevelCol="0"/>
  <cols>
    <col min="1" max="1" width="34.5" style="1" customWidth="1"/>
    <col min="2" max="2" width="16.5" style="1" customWidth="1"/>
    <col min="3" max="5" width="8.5" style="1" customWidth="1"/>
    <col min="6" max="8" width="32.8516" style="1" customWidth="1"/>
    <col min="9" max="9" width="76.5" style="1" customWidth="1"/>
    <col min="10" max="16384" width="10.8516" style="1" customWidth="1"/>
  </cols>
  <sheetData>
    <row r="1" ht="17" customHeight="1">
      <c r="A1" t="s" s="2">
        <v>0</v>
      </c>
      <c r="B1" t="s" s="3">
        <v>1</v>
      </c>
      <c r="C1" t="s" s="3">
        <v>2</v>
      </c>
      <c r="D1" t="s" s="3">
        <v>3</v>
      </c>
      <c r="E1" t="s" s="3">
        <v>4</v>
      </c>
      <c r="F1" t="s" s="3">
        <v>5</v>
      </c>
      <c r="G1" t="s" s="3">
        <v>6</v>
      </c>
      <c r="H1" t="s" s="3">
        <v>7</v>
      </c>
      <c r="I1" t="s" s="3">
        <v>8</v>
      </c>
    </row>
    <row r="2" ht="17" customHeight="1">
      <c r="A2" t="s" s="4">
        <v>9</v>
      </c>
      <c r="B2" t="s" s="4">
        <v>10</v>
      </c>
      <c r="C2" s="5"/>
      <c r="D2" s="5"/>
      <c r="E2" s="5"/>
      <c r="F2" s="5"/>
      <c r="G2" s="5"/>
      <c r="H2" t="s" s="4">
        <v>11</v>
      </c>
      <c r="I2" s="5"/>
    </row>
    <row r="3" ht="17" customHeight="1">
      <c r="A3" t="s" s="6">
        <v>12</v>
      </c>
      <c r="B3" t="s" s="6">
        <v>13</v>
      </c>
      <c r="C3" s="7"/>
      <c r="D3" s="7"/>
      <c r="E3" s="8">
        <v>2</v>
      </c>
      <c r="F3" t="s" s="6">
        <v>14</v>
      </c>
      <c r="G3" t="s" s="6">
        <v>15</v>
      </c>
      <c r="H3" s="7"/>
      <c r="I3" s="7"/>
    </row>
    <row r="4" ht="17" customHeight="1">
      <c r="A4" t="s" s="6">
        <v>16</v>
      </c>
      <c r="B4" t="s" s="6">
        <v>17</v>
      </c>
      <c r="C4" s="7"/>
      <c r="D4" s="7"/>
      <c r="E4" s="8">
        <v>73</v>
      </c>
      <c r="F4" s="7"/>
      <c r="G4" s="7"/>
      <c r="H4" s="7"/>
      <c r="I4" t="s" s="6">
        <v>18</v>
      </c>
    </row>
    <row r="5" ht="17" customHeight="1">
      <c r="A5" t="s" s="6">
        <v>19</v>
      </c>
      <c r="B5" t="s" s="6">
        <v>20</v>
      </c>
      <c r="C5" s="7"/>
      <c r="D5" s="7"/>
      <c r="E5" s="8">
        <v>3</v>
      </c>
      <c r="F5" t="s" s="6">
        <v>21</v>
      </c>
      <c r="G5" t="s" s="6">
        <v>22</v>
      </c>
      <c r="H5" s="7"/>
      <c r="I5" s="7"/>
    </row>
    <row r="6" ht="17" customHeight="1">
      <c r="A6" t="s" s="6">
        <v>23</v>
      </c>
      <c r="B6" t="s" s="6">
        <v>24</v>
      </c>
      <c r="C6" s="8">
        <v>17</v>
      </c>
      <c r="D6" s="7"/>
      <c r="E6" s="7"/>
      <c r="F6" s="7"/>
      <c r="G6" t="s" s="6">
        <v>25</v>
      </c>
      <c r="H6" s="7"/>
      <c r="I6" s="7"/>
    </row>
    <row r="7" ht="17" customHeight="1">
      <c r="A7" t="s" s="6">
        <v>26</v>
      </c>
      <c r="B7" t="s" s="6">
        <v>27</v>
      </c>
      <c r="C7" s="8">
        <v>0</v>
      </c>
      <c r="D7" s="7"/>
      <c r="E7" s="7"/>
      <c r="F7" t="s" s="6">
        <v>28</v>
      </c>
      <c r="G7" t="s" s="6">
        <v>29</v>
      </c>
      <c r="H7" s="7"/>
      <c r="I7" s="7"/>
    </row>
    <row r="8" ht="17" customHeight="1">
      <c r="A8" t="s" s="6">
        <v>30</v>
      </c>
      <c r="B8" t="s" s="6">
        <v>31</v>
      </c>
      <c r="C8" s="7"/>
      <c r="D8" s="7"/>
      <c r="E8" s="8">
        <v>3</v>
      </c>
      <c r="F8" t="s" s="6">
        <v>32</v>
      </c>
      <c r="G8" t="s" s="6">
        <v>33</v>
      </c>
      <c r="H8" s="7"/>
      <c r="I8" s="7"/>
    </row>
    <row r="9" ht="17" customHeight="1">
      <c r="A9" t="s" s="6">
        <v>34</v>
      </c>
      <c r="B9" t="s" s="6">
        <v>35</v>
      </c>
      <c r="C9" s="7"/>
      <c r="D9" s="7"/>
      <c r="E9" s="8">
        <v>81</v>
      </c>
      <c r="F9" s="7"/>
      <c r="G9" s="7"/>
      <c r="H9" t="s" s="6">
        <v>36</v>
      </c>
      <c r="I9" s="7"/>
    </row>
    <row r="10" ht="17" customHeight="1">
      <c r="A10" t="s" s="6">
        <v>37</v>
      </c>
      <c r="B10" t="s" s="6">
        <v>38</v>
      </c>
      <c r="C10" s="7"/>
      <c r="D10" s="7"/>
      <c r="E10" s="7"/>
      <c r="F10" s="7"/>
      <c r="G10" t="s" s="6">
        <v>39</v>
      </c>
      <c r="H10" s="7"/>
      <c r="I10" s="7"/>
    </row>
    <row r="11" ht="17" customHeight="1">
      <c r="A11" t="s" s="6">
        <v>40</v>
      </c>
      <c r="B11" t="s" s="6">
        <v>41</v>
      </c>
      <c r="C11" s="8">
        <v>1</v>
      </c>
      <c r="D11" s="7"/>
      <c r="E11" s="7"/>
      <c r="F11" t="s" s="6">
        <v>42</v>
      </c>
      <c r="G11" t="s" s="6">
        <v>43</v>
      </c>
      <c r="H11" s="7"/>
      <c r="I11" s="7"/>
    </row>
    <row r="12" ht="17" customHeight="1">
      <c r="A12" t="s" s="6">
        <v>44</v>
      </c>
      <c r="B12" t="s" s="6">
        <v>45</v>
      </c>
      <c r="C12" s="7"/>
      <c r="D12" s="7"/>
      <c r="E12" s="8">
        <v>73</v>
      </c>
      <c r="F12" s="7"/>
      <c r="G12" s="7"/>
      <c r="H12" s="7"/>
      <c r="I12" s="7"/>
    </row>
    <row r="13" ht="17" customHeight="1">
      <c r="A13" t="s" s="6">
        <v>46</v>
      </c>
      <c r="B13" t="s" s="6">
        <v>47</v>
      </c>
      <c r="C13" t="s" s="6">
        <v>48</v>
      </c>
      <c r="D13" s="7"/>
      <c r="E13" s="7"/>
      <c r="F13" t="s" s="6">
        <v>49</v>
      </c>
      <c r="G13" t="s" s="6">
        <v>50</v>
      </c>
      <c r="H13" s="7"/>
      <c r="I13" s="7"/>
    </row>
    <row r="14" ht="17" customHeight="1">
      <c r="A14" t="s" s="6">
        <v>51</v>
      </c>
      <c r="B14" t="s" s="6">
        <v>52</v>
      </c>
      <c r="C14" t="s" s="6">
        <v>48</v>
      </c>
      <c r="D14" s="7"/>
      <c r="E14" s="7"/>
      <c r="F14" t="s" s="6">
        <v>53</v>
      </c>
      <c r="G14" t="s" s="6">
        <v>54</v>
      </c>
      <c r="H14" s="7"/>
      <c r="I14" s="7"/>
    </row>
    <row r="15" ht="17" customHeight="1">
      <c r="A15" t="s" s="6">
        <v>55</v>
      </c>
      <c r="B15" t="s" s="6">
        <v>56</v>
      </c>
      <c r="C15" s="7"/>
      <c r="D15" s="7"/>
      <c r="E15" s="7"/>
      <c r="F15" s="7"/>
      <c r="G15" s="7"/>
      <c r="H15" s="7"/>
      <c r="I15" s="7"/>
    </row>
    <row r="16" ht="17" customHeight="1">
      <c r="A16" t="s" s="6">
        <v>57</v>
      </c>
      <c r="B16" t="s" s="6">
        <v>58</v>
      </c>
      <c r="C16" s="7"/>
      <c r="D16" s="7"/>
      <c r="E16" s="7"/>
      <c r="F16" s="7"/>
      <c r="G16" s="7"/>
      <c r="H16" s="7"/>
      <c r="I16" t="s" s="6">
        <v>18</v>
      </c>
    </row>
    <row r="17" ht="17" customHeight="1">
      <c r="A17" t="s" s="6">
        <v>59</v>
      </c>
      <c r="B17" t="s" s="6">
        <v>60</v>
      </c>
      <c r="C17" s="7"/>
      <c r="D17" s="7"/>
      <c r="E17" s="7"/>
      <c r="F17" s="7"/>
      <c r="G17" s="7"/>
      <c r="H17" t="s" s="6">
        <v>61</v>
      </c>
      <c r="I17" s="7"/>
    </row>
    <row r="18" ht="17" customHeight="1">
      <c r="A18" t="s" s="6">
        <v>42</v>
      </c>
      <c r="B18" t="s" s="6">
        <v>62</v>
      </c>
      <c r="C18" s="7"/>
      <c r="D18" s="7"/>
      <c r="E18" s="7"/>
      <c r="F18" s="7"/>
      <c r="G18" s="7"/>
      <c r="H18" t="s" s="6">
        <v>63</v>
      </c>
      <c r="I18" s="7"/>
    </row>
    <row r="19" ht="17" customHeight="1">
      <c r="A19" t="s" s="6">
        <v>64</v>
      </c>
      <c r="B19" t="s" s="6">
        <v>65</v>
      </c>
      <c r="C19" s="7"/>
      <c r="D19" s="7"/>
      <c r="E19" s="8">
        <v>4</v>
      </c>
      <c r="F19" t="s" s="6">
        <v>66</v>
      </c>
      <c r="G19" t="s" s="6">
        <v>67</v>
      </c>
      <c r="H19" s="7"/>
      <c r="I19" s="7"/>
    </row>
    <row r="20" ht="17" customHeight="1">
      <c r="A20" t="s" s="6">
        <v>68</v>
      </c>
      <c r="B20" t="s" s="6">
        <v>65</v>
      </c>
      <c r="C20" s="7"/>
      <c r="D20" s="7"/>
      <c r="E20" s="8">
        <v>70</v>
      </c>
      <c r="F20" s="7"/>
      <c r="G20" s="7"/>
      <c r="H20" s="7"/>
      <c r="I20" s="7"/>
    </row>
    <row r="21" ht="17" customHeight="1">
      <c r="A21" t="s" s="6">
        <v>69</v>
      </c>
      <c r="B21" t="s" s="6">
        <v>70</v>
      </c>
      <c r="C21" s="7"/>
      <c r="D21" s="7"/>
      <c r="E21" s="7"/>
      <c r="F21" s="7"/>
      <c r="G21" s="7"/>
      <c r="H21" t="s" s="6">
        <v>71</v>
      </c>
      <c r="I21" s="7"/>
    </row>
    <row r="22" ht="17" customHeight="1">
      <c r="A22" t="s" s="6">
        <v>72</v>
      </c>
      <c r="B22" t="s" s="6">
        <v>73</v>
      </c>
      <c r="C22" s="8">
        <v>4</v>
      </c>
      <c r="D22" s="7"/>
      <c r="E22" s="7"/>
      <c r="F22" t="s" s="6">
        <v>74</v>
      </c>
      <c r="G22" t="s" s="6">
        <v>75</v>
      </c>
      <c r="H22" s="7"/>
      <c r="I22" s="7"/>
    </row>
    <row r="23" ht="17" customHeight="1">
      <c r="A23" t="s" s="6">
        <v>76</v>
      </c>
      <c r="B23" t="s" s="6">
        <v>77</v>
      </c>
      <c r="C23" s="7"/>
      <c r="D23" s="7"/>
      <c r="E23" s="7"/>
      <c r="F23" s="7"/>
      <c r="G23" s="7"/>
      <c r="H23" s="7"/>
      <c r="I23" s="7"/>
    </row>
    <row r="24" ht="17" customHeight="1">
      <c r="A24" t="s" s="6">
        <v>78</v>
      </c>
      <c r="B24" t="s" s="6">
        <v>79</v>
      </c>
      <c r="C24" s="7"/>
      <c r="D24" s="7"/>
      <c r="E24" s="7"/>
      <c r="F24" s="7"/>
      <c r="G24" s="7"/>
      <c r="H24" t="s" s="6">
        <v>80</v>
      </c>
      <c r="I24" s="7"/>
    </row>
    <row r="25" ht="17" customHeight="1">
      <c r="A25" t="s" s="6">
        <v>81</v>
      </c>
      <c r="B25" t="s" s="6">
        <v>82</v>
      </c>
      <c r="C25" t="s" s="6">
        <v>48</v>
      </c>
      <c r="D25" s="7"/>
      <c r="E25" s="7"/>
      <c r="F25" t="s" s="6">
        <v>83</v>
      </c>
      <c r="G25" t="s" s="6">
        <v>84</v>
      </c>
      <c r="H25" s="7"/>
      <c r="I25" s="7"/>
    </row>
    <row r="26" ht="17" customHeight="1">
      <c r="A26" t="s" s="6">
        <v>85</v>
      </c>
      <c r="B26" t="s" s="6">
        <v>86</v>
      </c>
      <c r="C26" s="7"/>
      <c r="D26" s="7"/>
      <c r="E26" s="7"/>
      <c r="F26" s="7"/>
      <c r="G26" s="7"/>
      <c r="H26" s="7"/>
      <c r="I26" s="7"/>
    </row>
    <row r="27" ht="17" customHeight="1">
      <c r="A27" t="s" s="6">
        <v>87</v>
      </c>
      <c r="B27" t="s" s="6">
        <v>88</v>
      </c>
      <c r="C27" s="7"/>
      <c r="D27" s="7"/>
      <c r="E27" s="8">
        <v>16</v>
      </c>
      <c r="F27" s="7"/>
      <c r="G27" s="7"/>
      <c r="H27" s="7"/>
      <c r="I27" s="7"/>
    </row>
    <row r="28" ht="17" customHeight="1">
      <c r="A28" t="s" s="6">
        <v>89</v>
      </c>
      <c r="B28" t="s" s="6">
        <v>90</v>
      </c>
      <c r="C28" s="7"/>
      <c r="D28" s="7"/>
      <c r="E28" s="7"/>
      <c r="F28" s="7"/>
      <c r="G28" s="7"/>
      <c r="H28" s="7"/>
      <c r="I28" s="7"/>
    </row>
    <row r="29" ht="17" customHeight="1">
      <c r="A29" t="s" s="6">
        <v>91</v>
      </c>
      <c r="B29" t="s" s="6">
        <v>92</v>
      </c>
      <c r="C29" s="7"/>
      <c r="D29" s="7"/>
      <c r="E29" s="7"/>
      <c r="F29" s="7"/>
      <c r="G29" s="7"/>
      <c r="H29" s="7"/>
      <c r="I29" s="7"/>
    </row>
    <row r="30" ht="17" customHeight="1">
      <c r="A30" t="s" s="6">
        <v>93</v>
      </c>
      <c r="B30" t="s" s="6">
        <v>94</v>
      </c>
      <c r="C30" s="7"/>
      <c r="D30" s="7"/>
      <c r="E30" s="8">
        <v>8</v>
      </c>
      <c r="F30" s="7"/>
      <c r="G30" s="7"/>
      <c r="H30" s="7"/>
      <c r="I30" s="7"/>
    </row>
    <row r="31" ht="17" customHeight="1">
      <c r="A31" t="s" s="6">
        <v>95</v>
      </c>
      <c r="B31" t="s" s="6">
        <v>96</v>
      </c>
      <c r="C31" s="7"/>
      <c r="D31" s="7"/>
      <c r="E31" s="7"/>
      <c r="F31" s="7"/>
      <c r="G31" s="7"/>
      <c r="H31" s="7"/>
      <c r="I31" s="7"/>
    </row>
    <row r="32" ht="17" customHeight="1">
      <c r="A32" t="s" s="6">
        <v>97</v>
      </c>
      <c r="B32" t="s" s="6">
        <v>98</v>
      </c>
      <c r="C32" t="s" s="6">
        <v>48</v>
      </c>
      <c r="D32" s="7"/>
      <c r="E32" s="7"/>
      <c r="F32" t="s" s="6">
        <v>97</v>
      </c>
      <c r="G32" t="s" s="6">
        <v>99</v>
      </c>
      <c r="H32" s="7"/>
      <c r="I32" s="7"/>
    </row>
    <row r="33" ht="17" customHeight="1">
      <c r="A33" t="s" s="6">
        <v>100</v>
      </c>
      <c r="B33" t="s" s="6">
        <v>101</v>
      </c>
      <c r="C33" s="7"/>
      <c r="D33" s="7"/>
      <c r="E33" s="8">
        <v>16</v>
      </c>
      <c r="F33" s="7"/>
      <c r="G33" s="7"/>
      <c r="H33" s="7"/>
      <c r="I33" s="7"/>
    </row>
    <row r="34" ht="17" customHeight="1">
      <c r="A34" t="s" s="6">
        <v>102</v>
      </c>
      <c r="B34" t="s" s="6">
        <v>101</v>
      </c>
      <c r="C34" s="7"/>
      <c r="D34" s="7"/>
      <c r="E34" s="7"/>
      <c r="F34" s="7"/>
      <c r="G34" s="7"/>
      <c r="H34" s="7"/>
      <c r="I34" s="7"/>
    </row>
    <row r="35" ht="17" customHeight="1">
      <c r="A35" t="s" s="6">
        <v>103</v>
      </c>
      <c r="B35" t="s" s="6">
        <v>104</v>
      </c>
      <c r="C35" s="7"/>
      <c r="D35" s="8">
        <v>5</v>
      </c>
      <c r="E35" s="7"/>
      <c r="F35" s="7"/>
      <c r="G35" t="s" s="6">
        <v>105</v>
      </c>
      <c r="H35" s="7"/>
      <c r="I35" s="7"/>
    </row>
    <row r="36" ht="17" customHeight="1">
      <c r="A36" t="s" s="6">
        <v>106</v>
      </c>
      <c r="B36" t="s" s="6">
        <v>107</v>
      </c>
      <c r="C36" s="7"/>
      <c r="D36" s="7"/>
      <c r="E36" s="7"/>
      <c r="F36" s="7"/>
      <c r="G36" s="7"/>
      <c r="H36" s="7"/>
      <c r="I36" t="s" s="6">
        <v>108</v>
      </c>
    </row>
    <row r="37" ht="17" customHeight="1">
      <c r="A37" t="s" s="6">
        <v>109</v>
      </c>
      <c r="B37" t="s" s="6">
        <v>110</v>
      </c>
      <c r="C37" s="7"/>
      <c r="D37" s="7"/>
      <c r="E37" s="8">
        <v>4</v>
      </c>
      <c r="F37" t="s" s="6">
        <v>111</v>
      </c>
      <c r="G37" s="7"/>
      <c r="H37" s="7"/>
      <c r="I37" s="7"/>
    </row>
    <row r="38" ht="17" customHeight="1">
      <c r="A38" t="s" s="6">
        <v>112</v>
      </c>
      <c r="B38" t="s" s="6">
        <v>113</v>
      </c>
      <c r="C38" s="7"/>
      <c r="D38" s="7"/>
      <c r="E38" s="7"/>
      <c r="F38" s="7"/>
      <c r="G38" s="7"/>
      <c r="H38" s="7"/>
      <c r="I38" s="7"/>
    </row>
    <row r="39" ht="17" customHeight="1">
      <c r="A39" t="s" s="6">
        <v>114</v>
      </c>
      <c r="B39" t="s" s="6">
        <v>115</v>
      </c>
      <c r="C39" s="7"/>
      <c r="D39" s="7"/>
      <c r="E39" s="7"/>
      <c r="F39" s="7"/>
      <c r="G39" s="7"/>
      <c r="H39" s="7"/>
      <c r="I39" s="7"/>
    </row>
    <row r="40" ht="17" customHeight="1">
      <c r="A40" t="s" s="6">
        <v>116</v>
      </c>
      <c r="B40" t="s" s="6">
        <v>117</v>
      </c>
      <c r="C40" t="s" s="6">
        <v>118</v>
      </c>
      <c r="D40" s="7"/>
      <c r="E40" s="7"/>
      <c r="F40" t="s" s="6">
        <v>119</v>
      </c>
      <c r="G40" t="s" s="6">
        <v>120</v>
      </c>
      <c r="H40" s="7"/>
      <c r="I40" s="7"/>
    </row>
    <row r="41" ht="17" customHeight="1">
      <c r="A41" t="s" s="6">
        <v>121</v>
      </c>
      <c r="B41" t="s" s="6">
        <v>122</v>
      </c>
      <c r="C41" s="7"/>
      <c r="D41" s="7"/>
      <c r="E41" s="8">
        <v>9</v>
      </c>
      <c r="F41" t="s" s="6">
        <v>123</v>
      </c>
      <c r="G41" t="s" s="6">
        <v>124</v>
      </c>
      <c r="H41" s="7"/>
      <c r="I41" s="7"/>
    </row>
    <row r="42" ht="17" customHeight="1">
      <c r="A42" t="s" s="6">
        <v>125</v>
      </c>
      <c r="B42" t="s" s="6">
        <v>126</v>
      </c>
      <c r="C42" s="7"/>
      <c r="D42" s="7"/>
      <c r="E42" s="8">
        <v>10</v>
      </c>
      <c r="F42" t="s" s="6">
        <v>49</v>
      </c>
      <c r="G42" t="s" s="6">
        <v>50</v>
      </c>
      <c r="H42" s="7"/>
      <c r="I42" s="7"/>
    </row>
    <row r="43" ht="17" customHeight="1">
      <c r="A43" t="s" s="6">
        <v>127</v>
      </c>
      <c r="B43" t="s" s="6">
        <v>128</v>
      </c>
      <c r="C43" t="s" s="6">
        <v>118</v>
      </c>
      <c r="D43" s="7"/>
      <c r="E43" s="7"/>
      <c r="F43" t="s" s="6">
        <v>123</v>
      </c>
      <c r="G43" t="s" s="6">
        <v>124</v>
      </c>
      <c r="H43" s="7"/>
      <c r="I43" s="7"/>
    </row>
    <row r="44" ht="17" customHeight="1">
      <c r="A44" t="s" s="6">
        <v>14</v>
      </c>
      <c r="B44" t="s" s="6">
        <v>129</v>
      </c>
      <c r="C44" t="s" s="6">
        <v>118</v>
      </c>
      <c r="D44" s="7"/>
      <c r="E44" s="7"/>
      <c r="F44" t="s" s="6">
        <v>130</v>
      </c>
      <c r="G44" t="s" s="6">
        <v>131</v>
      </c>
      <c r="H44" s="7"/>
      <c r="I44" s="7"/>
    </row>
    <row r="45" ht="17" customHeight="1">
      <c r="A45" t="s" s="6">
        <v>132</v>
      </c>
      <c r="B45" t="s" s="6">
        <v>133</v>
      </c>
      <c r="C45" s="7"/>
      <c r="D45" s="7"/>
      <c r="E45" s="7"/>
      <c r="F45" t="s" s="6">
        <v>134</v>
      </c>
      <c r="G45" t="s" s="6">
        <v>135</v>
      </c>
      <c r="H45" s="7"/>
      <c r="I45" s="7"/>
    </row>
    <row r="46" ht="17" customHeight="1">
      <c r="A46" t="s" s="6">
        <v>93</v>
      </c>
      <c r="B46" t="s" s="6">
        <v>136</v>
      </c>
      <c r="C46" s="7"/>
      <c r="D46" s="7"/>
      <c r="E46" s="8">
        <v>2</v>
      </c>
      <c r="F46" t="s" s="6">
        <v>137</v>
      </c>
      <c r="G46" t="s" s="6">
        <v>33</v>
      </c>
      <c r="H46" s="7"/>
      <c r="I46" s="7"/>
    </row>
    <row r="47" ht="17" customHeight="1">
      <c r="A47" t="s" s="6">
        <v>138</v>
      </c>
      <c r="B47" t="s" s="6">
        <v>139</v>
      </c>
      <c r="C47" s="7"/>
      <c r="D47" s="7"/>
      <c r="E47" s="8">
        <v>10</v>
      </c>
      <c r="F47" t="s" s="6">
        <v>66</v>
      </c>
      <c r="G47" t="s" s="6">
        <v>140</v>
      </c>
      <c r="H47" s="7"/>
      <c r="I47" s="7"/>
    </row>
    <row r="48" ht="17" customHeight="1">
      <c r="A48" t="s" s="6">
        <v>141</v>
      </c>
      <c r="B48" t="s" s="6">
        <v>139</v>
      </c>
      <c r="C48" s="7"/>
      <c r="D48" s="7"/>
      <c r="E48" s="8">
        <v>5</v>
      </c>
      <c r="F48" t="s" s="6">
        <v>142</v>
      </c>
      <c r="G48" t="s" s="6">
        <v>143</v>
      </c>
      <c r="H48" s="7"/>
      <c r="I48" s="7"/>
    </row>
    <row r="49" ht="17" customHeight="1">
      <c r="A49" t="s" s="6">
        <v>144</v>
      </c>
      <c r="B49" t="s" s="6">
        <v>145</v>
      </c>
      <c r="C49" s="7"/>
      <c r="D49" s="7"/>
      <c r="E49" s="8">
        <v>17</v>
      </c>
      <c r="F49" s="7"/>
      <c r="G49" s="7"/>
      <c r="H49" s="7"/>
      <c r="I49" s="7"/>
    </row>
    <row r="50" ht="17" customHeight="1">
      <c r="A50" t="s" s="6">
        <v>146</v>
      </c>
      <c r="B50" t="s" s="6">
        <v>147</v>
      </c>
      <c r="C50" s="7"/>
      <c r="D50" s="7"/>
      <c r="E50" s="8">
        <v>3</v>
      </c>
      <c r="F50" t="s" s="6">
        <v>148</v>
      </c>
      <c r="G50" t="s" s="6">
        <v>149</v>
      </c>
      <c r="H50" s="7"/>
      <c r="I50" s="7"/>
    </row>
    <row r="51" ht="17" customHeight="1">
      <c r="A51" t="s" s="6">
        <v>150</v>
      </c>
      <c r="B51" t="s" s="6">
        <v>151</v>
      </c>
      <c r="C51" s="7"/>
      <c r="D51" s="7"/>
      <c r="E51" s="8">
        <v>27</v>
      </c>
      <c r="F51" s="7"/>
      <c r="G51" s="7"/>
      <c r="H51" s="7"/>
      <c r="I51" t="s" s="6">
        <v>18</v>
      </c>
    </row>
    <row r="52" ht="17" customHeight="1">
      <c r="A52" t="s" s="6">
        <v>152</v>
      </c>
      <c r="B52" t="s" s="6">
        <v>153</v>
      </c>
      <c r="C52" s="7"/>
      <c r="D52" s="7"/>
      <c r="E52" s="8">
        <v>64</v>
      </c>
      <c r="F52" s="7"/>
      <c r="G52" s="7"/>
      <c r="H52" t="s" s="6">
        <v>154</v>
      </c>
      <c r="I52" s="7"/>
    </row>
    <row r="53" ht="17" customHeight="1">
      <c r="A53" t="s" s="6">
        <v>155</v>
      </c>
      <c r="B53" t="s" s="6">
        <v>156</v>
      </c>
      <c r="C53" t="s" s="6">
        <v>48</v>
      </c>
      <c r="D53" s="7"/>
      <c r="E53" s="7"/>
      <c r="F53" t="s" s="6">
        <v>157</v>
      </c>
      <c r="G53" t="s" s="6">
        <v>158</v>
      </c>
      <c r="H53" s="7"/>
      <c r="I53" s="7"/>
    </row>
    <row r="54" ht="17" customHeight="1">
      <c r="A54" t="s" s="6">
        <v>159</v>
      </c>
      <c r="B54" t="s" s="6">
        <v>160</v>
      </c>
      <c r="C54" s="7"/>
      <c r="D54" s="7"/>
      <c r="E54" s="8">
        <v>75</v>
      </c>
      <c r="F54" s="7"/>
      <c r="G54" s="7"/>
      <c r="H54" s="7"/>
      <c r="I54" s="7"/>
    </row>
    <row r="55" ht="17" customHeight="1">
      <c r="A55" t="s" s="6">
        <v>161</v>
      </c>
      <c r="B55" t="s" s="6">
        <v>160</v>
      </c>
      <c r="C55" s="7"/>
      <c r="D55" s="7"/>
      <c r="E55" s="8">
        <v>64</v>
      </c>
      <c r="F55" s="7"/>
      <c r="G55" s="7"/>
      <c r="H55" t="s" s="6">
        <v>93</v>
      </c>
      <c r="I55" t="s" s="6">
        <v>108</v>
      </c>
    </row>
    <row r="56" ht="17" customHeight="1">
      <c r="A56" t="s" s="6">
        <v>162</v>
      </c>
      <c r="B56" t="s" s="6">
        <v>163</v>
      </c>
      <c r="C56" s="7"/>
      <c r="D56" s="7"/>
      <c r="E56" s="8">
        <v>87</v>
      </c>
      <c r="F56" s="7"/>
      <c r="G56" s="7"/>
      <c r="H56" t="s" s="6">
        <v>164</v>
      </c>
      <c r="I56" s="7"/>
    </row>
    <row r="57" ht="17" customHeight="1">
      <c r="A57" t="s" s="6">
        <v>165</v>
      </c>
      <c r="B57" t="s" s="6">
        <v>166</v>
      </c>
      <c r="C57" t="s" s="6">
        <v>118</v>
      </c>
      <c r="D57" s="7"/>
      <c r="E57" s="7"/>
      <c r="F57" t="s" s="6">
        <v>167</v>
      </c>
      <c r="G57" t="s" s="6">
        <v>168</v>
      </c>
      <c r="H57" s="7"/>
      <c r="I57" s="7"/>
    </row>
    <row r="58" ht="17" customHeight="1">
      <c r="A58" t="s" s="6">
        <v>169</v>
      </c>
      <c r="B58" t="s" s="6">
        <v>170</v>
      </c>
      <c r="C58" s="7"/>
      <c r="D58" s="7"/>
      <c r="E58" s="8">
        <v>60</v>
      </c>
      <c r="F58" s="7"/>
      <c r="G58" s="7"/>
      <c r="H58" s="7"/>
      <c r="I58" s="7"/>
    </row>
    <row r="59" ht="17" customHeight="1">
      <c r="A59" t="s" s="6">
        <v>171</v>
      </c>
      <c r="B59" t="s" s="6">
        <v>172</v>
      </c>
      <c r="C59" s="7"/>
      <c r="D59" s="7"/>
      <c r="E59" s="7"/>
      <c r="F59" s="7"/>
      <c r="G59" s="7"/>
      <c r="H59" s="7"/>
      <c r="I59" t="s" s="6">
        <v>173</v>
      </c>
    </row>
    <row r="60" ht="17" customHeight="1">
      <c r="A60" t="s" s="6">
        <v>174</v>
      </c>
      <c r="B60" t="s" s="6">
        <v>172</v>
      </c>
      <c r="C60" s="7"/>
      <c r="D60" s="7"/>
      <c r="E60" s="7"/>
      <c r="F60" s="7"/>
      <c r="G60" s="7"/>
      <c r="H60" s="7"/>
      <c r="I60" t="s" s="6">
        <v>173</v>
      </c>
    </row>
    <row r="61" ht="17" customHeight="1">
      <c r="A61" t="s" s="6">
        <v>175</v>
      </c>
      <c r="B61" t="s" s="6">
        <v>176</v>
      </c>
      <c r="C61" s="7"/>
      <c r="D61" s="7"/>
      <c r="E61" s="8">
        <v>70</v>
      </c>
      <c r="F61" s="7"/>
      <c r="G61" s="7"/>
      <c r="H61" s="7"/>
      <c r="I61" s="7"/>
    </row>
    <row r="62" ht="17" customHeight="1">
      <c r="A62" t="s" s="6">
        <v>177</v>
      </c>
      <c r="B62" t="s" s="6">
        <v>178</v>
      </c>
      <c r="C62" s="7"/>
      <c r="D62" s="7"/>
      <c r="E62" s="7"/>
      <c r="F62" s="7"/>
      <c r="G62" s="7"/>
      <c r="H62" s="7"/>
      <c r="I62" s="7"/>
    </row>
    <row r="63" ht="17" customHeight="1">
      <c r="A63" t="s" s="6">
        <v>37</v>
      </c>
      <c r="B63" t="s" s="6">
        <v>179</v>
      </c>
      <c r="C63" s="7"/>
      <c r="D63" s="7"/>
      <c r="E63" s="8">
        <v>60</v>
      </c>
      <c r="F63" s="7"/>
      <c r="G63" s="7"/>
      <c r="H63" s="7"/>
      <c r="I63" s="7"/>
    </row>
    <row r="64" ht="17" customHeight="1">
      <c r="A64" t="s" s="6">
        <v>180</v>
      </c>
      <c r="B64" t="s" s="6">
        <v>181</v>
      </c>
      <c r="C64" s="7"/>
      <c r="D64" s="7"/>
      <c r="E64" s="8">
        <v>21</v>
      </c>
      <c r="F64" s="7"/>
      <c r="G64" s="7"/>
      <c r="H64" s="7"/>
      <c r="I64" s="7"/>
    </row>
    <row r="65" ht="17" customHeight="1">
      <c r="A65" t="s" s="6">
        <v>182</v>
      </c>
      <c r="B65" t="s" s="6">
        <v>183</v>
      </c>
      <c r="C65" t="s" s="6">
        <v>48</v>
      </c>
      <c r="D65" s="7"/>
      <c r="E65" s="7"/>
      <c r="F65" t="s" s="6">
        <v>184</v>
      </c>
      <c r="G65" t="s" s="6">
        <v>185</v>
      </c>
      <c r="H65" s="7"/>
      <c r="I65" s="7"/>
    </row>
    <row r="66" ht="17" customHeight="1">
      <c r="A66" t="s" s="6">
        <v>186</v>
      </c>
      <c r="B66" t="s" s="6">
        <v>187</v>
      </c>
      <c r="C66" s="7"/>
      <c r="D66" s="7"/>
      <c r="E66" s="8">
        <v>72</v>
      </c>
      <c r="F66" s="7"/>
      <c r="G66" s="7"/>
      <c r="H66" t="s" s="6">
        <v>175</v>
      </c>
      <c r="I66" s="7"/>
    </row>
    <row r="67" ht="17" customHeight="1">
      <c r="A67" t="s" s="6">
        <v>188</v>
      </c>
      <c r="B67" t="s" s="6">
        <v>189</v>
      </c>
      <c r="C67" t="s" s="6">
        <v>118</v>
      </c>
      <c r="D67" s="7"/>
      <c r="E67" s="7"/>
      <c r="F67" s="7"/>
      <c r="G67" s="7"/>
      <c r="H67" s="7"/>
      <c r="I67" s="7"/>
    </row>
    <row r="68" ht="17" customHeight="1">
      <c r="A68" t="s" s="6">
        <v>190</v>
      </c>
      <c r="B68" t="s" s="6">
        <v>191</v>
      </c>
      <c r="C68" s="7"/>
      <c r="D68" s="7"/>
      <c r="E68" s="8">
        <v>66</v>
      </c>
      <c r="F68" s="7"/>
      <c r="G68" s="7"/>
      <c r="H68" s="7"/>
      <c r="I68" s="7"/>
    </row>
    <row r="69" ht="17" customHeight="1">
      <c r="A69" t="s" s="6">
        <v>192</v>
      </c>
      <c r="B69" t="s" s="6">
        <v>193</v>
      </c>
      <c r="C69" t="s" s="6">
        <v>118</v>
      </c>
      <c r="D69" s="7"/>
      <c r="E69" s="7"/>
      <c r="F69" t="s" s="6">
        <v>194</v>
      </c>
      <c r="G69" s="7"/>
      <c r="H69" s="7"/>
      <c r="I69" s="7"/>
    </row>
    <row r="70" ht="17" customHeight="1">
      <c r="A70" t="s" s="6">
        <v>195</v>
      </c>
      <c r="B70" t="s" s="6">
        <v>196</v>
      </c>
      <c r="C70" s="7"/>
      <c r="D70" s="7"/>
      <c r="E70" s="8">
        <v>6</v>
      </c>
      <c r="F70" t="s" s="6">
        <v>197</v>
      </c>
      <c r="G70" t="s" s="6">
        <v>198</v>
      </c>
      <c r="H70" s="7"/>
      <c r="I70" s="7"/>
    </row>
    <row r="71" ht="17" customHeight="1">
      <c r="A71" t="s" s="6">
        <v>199</v>
      </c>
      <c r="B71" t="s" s="6">
        <v>200</v>
      </c>
      <c r="C71" s="7"/>
      <c r="D71" s="7"/>
      <c r="E71" s="8">
        <v>20</v>
      </c>
      <c r="F71" s="7"/>
      <c r="G71" s="7"/>
      <c r="H71" s="7"/>
      <c r="I71" s="7"/>
    </row>
    <row r="72" ht="17" customHeight="1">
      <c r="A72" t="s" s="6">
        <v>201</v>
      </c>
      <c r="B72" t="s" s="6">
        <v>202</v>
      </c>
      <c r="C72" s="7"/>
      <c r="D72" s="7"/>
      <c r="E72" s="8">
        <v>17</v>
      </c>
      <c r="F72" s="7"/>
      <c r="G72" s="7"/>
      <c r="H72" s="7"/>
      <c r="I72" t="s" s="6">
        <v>203</v>
      </c>
    </row>
    <row r="73" ht="17" customHeight="1">
      <c r="A73" t="s" s="6">
        <v>204</v>
      </c>
      <c r="B73" t="s" s="6">
        <v>205</v>
      </c>
      <c r="C73" t="s" s="6">
        <v>118</v>
      </c>
      <c r="D73" s="7"/>
      <c r="E73" s="7"/>
      <c r="F73" t="s" s="6">
        <v>206</v>
      </c>
      <c r="G73" t="s" s="6">
        <v>207</v>
      </c>
      <c r="H73" s="7"/>
      <c r="I73" s="7"/>
    </row>
    <row r="74" ht="17" customHeight="1">
      <c r="A74" t="s" s="6">
        <v>208</v>
      </c>
      <c r="B74" t="s" s="6">
        <v>209</v>
      </c>
      <c r="C74" s="7"/>
      <c r="D74" s="7"/>
      <c r="E74" s="8">
        <v>9</v>
      </c>
      <c r="F74" t="s" s="6">
        <v>14</v>
      </c>
      <c r="G74" s="7"/>
      <c r="H74" s="7"/>
      <c r="I74" s="7"/>
    </row>
    <row r="75" ht="17" customHeight="1">
      <c r="A75" t="s" s="6">
        <v>210</v>
      </c>
      <c r="B75" t="s" s="6">
        <v>211</v>
      </c>
      <c r="C75" s="7"/>
      <c r="D75" s="7"/>
      <c r="E75" s="8">
        <v>85</v>
      </c>
      <c r="F75" s="7"/>
      <c r="G75" s="7"/>
      <c r="H75" s="7"/>
      <c r="I75" s="7"/>
    </row>
    <row r="76" ht="17" customHeight="1">
      <c r="A76" t="s" s="6">
        <v>212</v>
      </c>
      <c r="B76" t="s" s="6">
        <v>213</v>
      </c>
      <c r="C76" s="7"/>
      <c r="D76" s="7"/>
      <c r="E76" s="8">
        <v>60</v>
      </c>
      <c r="F76" s="7"/>
      <c r="G76" s="7"/>
      <c r="H76" s="7"/>
      <c r="I76" s="7"/>
    </row>
    <row r="77" ht="17" customHeight="1">
      <c r="A77" t="s" s="6">
        <v>214</v>
      </c>
      <c r="B77" t="s" s="6">
        <v>215</v>
      </c>
      <c r="C77" s="7"/>
      <c r="D77" s="7"/>
      <c r="E77" s="8">
        <v>37</v>
      </c>
      <c r="F77" s="7"/>
      <c r="G77" s="7"/>
      <c r="H77" s="7"/>
      <c r="I77" t="s" s="6">
        <v>18</v>
      </c>
    </row>
    <row r="78" ht="17" customHeight="1">
      <c r="A78" t="s" s="6">
        <v>216</v>
      </c>
      <c r="B78" t="s" s="6">
        <v>215</v>
      </c>
      <c r="C78" s="7"/>
      <c r="D78" s="7"/>
      <c r="E78" s="7"/>
      <c r="F78" s="7"/>
      <c r="G78" s="7"/>
      <c r="H78" t="s" s="6">
        <v>217</v>
      </c>
      <c r="I78" t="s" s="6">
        <v>218</v>
      </c>
    </row>
    <row r="79" ht="17" customHeight="1">
      <c r="A79" t="s" s="6">
        <v>75</v>
      </c>
      <c r="B79" t="s" s="6">
        <v>219</v>
      </c>
      <c r="C79" s="7"/>
      <c r="D79" s="7"/>
      <c r="E79" s="8">
        <v>90</v>
      </c>
      <c r="F79" s="7"/>
      <c r="G79" s="7"/>
      <c r="H79" t="s" s="6">
        <v>220</v>
      </c>
      <c r="I79" s="7"/>
    </row>
    <row r="80" ht="17" customHeight="1">
      <c r="A80" t="s" s="6">
        <v>221</v>
      </c>
      <c r="B80" t="s" s="6">
        <v>222</v>
      </c>
      <c r="C80" t="s" s="6">
        <v>48</v>
      </c>
      <c r="D80" s="7"/>
      <c r="E80" s="7"/>
      <c r="F80" t="s" s="6">
        <v>137</v>
      </c>
      <c r="G80" t="s" s="6">
        <v>33</v>
      </c>
      <c r="H80" s="7"/>
      <c r="I80" s="7"/>
    </row>
    <row r="81" ht="17" customHeight="1">
      <c r="A81" t="s" s="6">
        <v>223</v>
      </c>
      <c r="B81" t="s" s="6">
        <v>224</v>
      </c>
      <c r="C81" s="7"/>
      <c r="D81" s="7"/>
      <c r="E81" s="8">
        <v>70</v>
      </c>
      <c r="F81" s="7"/>
      <c r="G81" s="7"/>
      <c r="H81" s="7"/>
      <c r="I81" s="7"/>
    </row>
    <row r="82" ht="17" customHeight="1">
      <c r="A82" t="s" s="6">
        <v>225</v>
      </c>
      <c r="B82" t="s" s="6">
        <v>226</v>
      </c>
      <c r="C82" s="7"/>
      <c r="D82" s="7"/>
      <c r="E82" s="8">
        <v>3</v>
      </c>
      <c r="F82" t="s" s="6">
        <v>227</v>
      </c>
      <c r="G82" t="s" s="6">
        <v>75</v>
      </c>
      <c r="H82" s="7"/>
      <c r="I82" s="7"/>
    </row>
    <row r="83" ht="17" customHeight="1">
      <c r="A83" t="s" s="6">
        <v>228</v>
      </c>
      <c r="B83" t="s" s="6">
        <v>229</v>
      </c>
      <c r="C83" s="7"/>
      <c r="D83" s="7"/>
      <c r="E83" s="8">
        <v>70</v>
      </c>
      <c r="F83" s="7"/>
      <c r="G83" s="7"/>
      <c r="H83" s="7"/>
      <c r="I83" s="7"/>
    </row>
    <row r="84" ht="17" customHeight="1">
      <c r="A84" t="s" s="6">
        <v>230</v>
      </c>
      <c r="B84" t="s" s="6">
        <v>231</v>
      </c>
      <c r="C84" s="8">
        <v>30</v>
      </c>
      <c r="D84" s="7"/>
      <c r="E84" s="7"/>
      <c r="F84" t="s" s="6">
        <v>232</v>
      </c>
      <c r="G84" t="s" s="6">
        <v>233</v>
      </c>
      <c r="H84" s="7"/>
      <c r="I84" s="7"/>
    </row>
    <row r="85" ht="17" customHeight="1">
      <c r="A85" t="s" s="6">
        <v>234</v>
      </c>
      <c r="B85" t="s" s="6">
        <v>235</v>
      </c>
      <c r="C85" s="7"/>
      <c r="D85" s="7"/>
      <c r="E85" s="8">
        <v>13</v>
      </c>
      <c r="F85" s="7"/>
      <c r="G85" s="7"/>
      <c r="H85" s="7"/>
      <c r="I85" t="s" s="6">
        <v>236</v>
      </c>
    </row>
    <row r="86" ht="17" customHeight="1">
      <c r="A86" t="s" s="6">
        <v>237</v>
      </c>
      <c r="B86" t="s" s="6">
        <v>238</v>
      </c>
      <c r="C86" s="7"/>
      <c r="D86" s="7"/>
      <c r="E86" s="8">
        <v>40</v>
      </c>
      <c r="F86" s="7"/>
      <c r="G86" s="7"/>
      <c r="H86" s="7"/>
      <c r="I86" t="s" s="6">
        <v>239</v>
      </c>
    </row>
    <row r="87" ht="17" customHeight="1">
      <c r="A87" t="s" s="6">
        <v>130</v>
      </c>
      <c r="B87" t="s" s="6">
        <v>240</v>
      </c>
      <c r="C87" s="7"/>
      <c r="D87" t="s" s="6">
        <v>241</v>
      </c>
      <c r="E87" s="7"/>
      <c r="F87" t="s" s="6">
        <v>130</v>
      </c>
      <c r="G87" t="s" s="6">
        <v>242</v>
      </c>
      <c r="H87" s="7"/>
      <c r="I87" s="7"/>
    </row>
    <row r="88" ht="17" customHeight="1">
      <c r="A88" t="s" s="6">
        <v>243</v>
      </c>
      <c r="B88" t="s" s="6">
        <v>244</v>
      </c>
      <c r="C88" s="7"/>
      <c r="D88" s="7"/>
      <c r="E88" s="8">
        <v>30</v>
      </c>
      <c r="F88" s="7"/>
      <c r="G88" s="7"/>
      <c r="H88" t="s" s="6">
        <v>232</v>
      </c>
      <c r="I88" s="7"/>
    </row>
    <row r="89" ht="17" customHeight="1">
      <c r="A89" t="s" s="6">
        <v>245</v>
      </c>
      <c r="B89" t="s" s="6">
        <v>246</v>
      </c>
      <c r="C89" t="s" s="6">
        <v>48</v>
      </c>
      <c r="D89" s="7"/>
      <c r="E89" s="7"/>
      <c r="F89" t="s" s="6">
        <v>247</v>
      </c>
      <c r="G89" t="s" s="6">
        <v>248</v>
      </c>
      <c r="H89" s="7"/>
      <c r="I89" s="7"/>
    </row>
    <row r="90" ht="17" customHeight="1">
      <c r="A90" t="s" s="6">
        <v>37</v>
      </c>
      <c r="B90" t="s" s="6">
        <v>249</v>
      </c>
      <c r="C90" s="7"/>
      <c r="D90" s="7"/>
      <c r="E90" s="8">
        <v>24</v>
      </c>
      <c r="F90" s="7"/>
      <c r="G90" s="7"/>
      <c r="H90" s="7"/>
      <c r="I90" s="7"/>
    </row>
    <row r="91" ht="17" customHeight="1">
      <c r="A91" t="s" s="6">
        <v>250</v>
      </c>
      <c r="B91" t="s" s="6">
        <v>251</v>
      </c>
      <c r="C91" s="7"/>
      <c r="D91" s="7"/>
      <c r="E91" s="8">
        <v>20</v>
      </c>
      <c r="F91" s="7"/>
      <c r="G91" s="7"/>
      <c r="H91" s="7"/>
      <c r="I91" s="7"/>
    </row>
    <row r="92" ht="17" customHeight="1">
      <c r="A92" t="s" s="6">
        <v>252</v>
      </c>
      <c r="B92" t="s" s="6">
        <v>253</v>
      </c>
      <c r="C92" s="7"/>
      <c r="D92" s="7"/>
      <c r="E92" s="8">
        <v>30</v>
      </c>
      <c r="F92" s="7"/>
      <c r="G92" s="7"/>
      <c r="H92" t="s" s="6">
        <v>254</v>
      </c>
      <c r="I92" s="7"/>
    </row>
    <row r="93" ht="17" customHeight="1">
      <c r="A93" t="s" s="6">
        <v>255</v>
      </c>
      <c r="B93" t="s" s="6">
        <v>256</v>
      </c>
      <c r="C93" s="7"/>
      <c r="D93" s="7"/>
      <c r="E93" s="8">
        <v>22</v>
      </c>
      <c r="F93" s="7"/>
      <c r="G93" s="7"/>
      <c r="H93" s="7"/>
      <c r="I93" s="7"/>
    </row>
    <row r="94" ht="17" customHeight="1">
      <c r="A94" t="s" s="6">
        <v>142</v>
      </c>
      <c r="B94" t="s" s="6">
        <v>257</v>
      </c>
      <c r="C94" s="7"/>
      <c r="D94" s="7"/>
      <c r="E94" s="8">
        <v>50</v>
      </c>
      <c r="F94" s="7"/>
      <c r="G94" s="7"/>
      <c r="H94" s="7"/>
      <c r="I94" s="7"/>
    </row>
    <row r="95" ht="17" customHeight="1">
      <c r="A95" t="s" s="6">
        <v>258</v>
      </c>
      <c r="B95" t="s" s="6">
        <v>259</v>
      </c>
      <c r="C95" s="7"/>
      <c r="D95" s="7"/>
      <c r="E95" s="8">
        <v>40</v>
      </c>
      <c r="F95" s="7"/>
      <c r="G95" s="7"/>
      <c r="H95" s="7"/>
      <c r="I95" t="s" s="6">
        <v>260</v>
      </c>
    </row>
    <row r="96" ht="17" customHeight="1">
      <c r="A96" t="s" s="6">
        <v>261</v>
      </c>
      <c r="B96" t="s" s="6">
        <v>262</v>
      </c>
      <c r="C96" s="7"/>
      <c r="D96" s="7"/>
      <c r="E96" s="8">
        <v>26</v>
      </c>
      <c r="F96" s="7"/>
      <c r="G96" s="7"/>
      <c r="H96" s="7"/>
      <c r="I96" s="7"/>
    </row>
    <row r="97" ht="17" customHeight="1">
      <c r="A97" t="s" s="6">
        <v>263</v>
      </c>
      <c r="B97" t="s" s="6">
        <v>264</v>
      </c>
      <c r="C97" s="7"/>
      <c r="D97" s="7"/>
      <c r="E97" s="8">
        <v>18</v>
      </c>
      <c r="F97" s="7"/>
      <c r="G97" s="7"/>
      <c r="H97" s="7"/>
      <c r="I97" s="7"/>
    </row>
    <row r="98" ht="17" customHeight="1">
      <c r="A98" t="s" s="6">
        <v>265</v>
      </c>
      <c r="B98" t="s" s="6">
        <v>266</v>
      </c>
      <c r="C98" s="7"/>
      <c r="D98" s="7"/>
      <c r="E98" s="8">
        <v>49</v>
      </c>
      <c r="F98" s="7"/>
      <c r="G98" s="7"/>
      <c r="H98" s="7"/>
      <c r="I98" s="7"/>
    </row>
    <row r="99" ht="17" customHeight="1">
      <c r="A99" t="s" s="6">
        <v>267</v>
      </c>
      <c r="B99" t="s" s="6">
        <v>268</v>
      </c>
      <c r="C99" t="s" s="6">
        <v>48</v>
      </c>
      <c r="D99" s="7"/>
      <c r="E99" s="7"/>
      <c r="F99" s="7"/>
      <c r="G99" s="7"/>
      <c r="H99" s="7"/>
      <c r="I99" s="7"/>
    </row>
    <row r="100" ht="17" customHeight="1">
      <c r="A100" t="s" s="6">
        <v>269</v>
      </c>
      <c r="B100" t="s" s="6">
        <v>270</v>
      </c>
      <c r="C100" s="7"/>
      <c r="D100" s="7"/>
      <c r="E100" s="8">
        <v>11</v>
      </c>
      <c r="F100" t="s" s="6">
        <v>271</v>
      </c>
      <c r="G100" s="7"/>
      <c r="H100" s="7"/>
      <c r="I100" t="s" s="6">
        <v>272</v>
      </c>
    </row>
    <row r="101" ht="17" customHeight="1">
      <c r="A101" t="s" s="6">
        <v>273</v>
      </c>
      <c r="B101" t="s" s="6">
        <v>274</v>
      </c>
      <c r="C101" s="7"/>
      <c r="D101" s="7"/>
      <c r="E101" s="8">
        <v>70</v>
      </c>
      <c r="F101" s="7"/>
      <c r="G101" s="7"/>
      <c r="H101" s="7"/>
      <c r="I101" s="7"/>
    </row>
    <row r="102" ht="17" customHeight="1">
      <c r="A102" t="s" s="6">
        <v>44</v>
      </c>
      <c r="B102" t="s" s="6">
        <v>275</v>
      </c>
      <c r="C102" s="7"/>
      <c r="D102" s="7"/>
      <c r="E102" s="8">
        <v>2</v>
      </c>
      <c r="F102" t="s" s="6">
        <v>44</v>
      </c>
      <c r="G102" s="7"/>
      <c r="H102" s="7"/>
      <c r="I102" t="s" s="6">
        <v>272</v>
      </c>
    </row>
    <row r="103" ht="17" customHeight="1">
      <c r="A103" t="s" s="6">
        <v>276</v>
      </c>
      <c r="B103" t="s" s="6">
        <v>277</v>
      </c>
      <c r="C103" s="7"/>
      <c r="D103" s="7"/>
      <c r="E103" s="7"/>
      <c r="F103" s="7"/>
      <c r="G103" s="7"/>
      <c r="H103" s="7"/>
      <c r="I103" t="s" s="6">
        <v>218</v>
      </c>
    </row>
    <row r="104" ht="17" customHeight="1">
      <c r="A104" t="s" s="6">
        <v>278</v>
      </c>
      <c r="B104" t="s" s="6">
        <v>279</v>
      </c>
      <c r="C104" s="7"/>
      <c r="D104" s="7"/>
      <c r="E104" s="8">
        <v>1</v>
      </c>
      <c r="F104" t="s" s="6">
        <v>44</v>
      </c>
      <c r="G104" s="7"/>
      <c r="H104" s="7"/>
      <c r="I104" t="s" s="6">
        <v>272</v>
      </c>
    </row>
    <row r="105" ht="17" customHeight="1">
      <c r="A105" t="s" s="6">
        <v>280</v>
      </c>
      <c r="B105" t="s" s="6">
        <v>281</v>
      </c>
      <c r="C105" s="7"/>
      <c r="D105" s="7"/>
      <c r="E105" s="8">
        <v>60</v>
      </c>
      <c r="F105" s="7"/>
      <c r="G105" s="7"/>
      <c r="H105" s="7"/>
      <c r="I105" s="7"/>
    </row>
    <row r="106" ht="17" customHeight="1">
      <c r="A106" t="s" s="6">
        <v>282</v>
      </c>
      <c r="B106" t="s" s="6">
        <v>283</v>
      </c>
      <c r="C106" s="7"/>
      <c r="D106" s="7"/>
      <c r="E106" s="8">
        <v>11</v>
      </c>
      <c r="F106" t="s" s="6">
        <v>49</v>
      </c>
      <c r="G106" s="7"/>
      <c r="H106" s="7"/>
      <c r="I106" t="s" s="6">
        <v>284</v>
      </c>
    </row>
    <row r="107" ht="17" customHeight="1">
      <c r="A107" t="s" s="6">
        <v>124</v>
      </c>
      <c r="B107" t="s" s="6">
        <v>285</v>
      </c>
      <c r="C107" s="7"/>
      <c r="D107" s="7"/>
      <c r="E107" s="8">
        <v>40</v>
      </c>
      <c r="F107" s="7"/>
      <c r="G107" s="7"/>
      <c r="H107" s="7"/>
      <c r="I107" s="7"/>
    </row>
    <row r="108" ht="17" customHeight="1">
      <c r="A108" t="s" s="6">
        <v>286</v>
      </c>
      <c r="B108" t="s" s="6">
        <v>287</v>
      </c>
      <c r="C108" s="7"/>
      <c r="D108" s="7"/>
      <c r="E108" s="8">
        <v>90</v>
      </c>
      <c r="F108" s="7"/>
      <c r="G108" s="7"/>
      <c r="H108" s="7"/>
      <c r="I108" s="7"/>
    </row>
    <row r="109" ht="17" customHeight="1">
      <c r="A109" t="s" s="6">
        <v>288</v>
      </c>
      <c r="B109" t="s" s="6">
        <v>289</v>
      </c>
      <c r="C109" s="7"/>
      <c r="D109" s="7"/>
      <c r="E109" s="8">
        <v>60</v>
      </c>
      <c r="F109" s="7"/>
      <c r="G109" s="7"/>
      <c r="H109" s="7"/>
      <c r="I109" s="7"/>
    </row>
    <row r="110" ht="17" customHeight="1">
      <c r="A110" t="s" s="6">
        <v>290</v>
      </c>
      <c r="B110" t="s" s="6">
        <v>291</v>
      </c>
      <c r="C110" s="7"/>
      <c r="D110" s="7"/>
      <c r="E110" s="7"/>
      <c r="F110" s="7"/>
      <c r="G110" s="7"/>
      <c r="H110" s="7"/>
      <c r="I110" s="7"/>
    </row>
    <row r="111" ht="17" customHeight="1">
      <c r="A111" t="s" s="6">
        <v>292</v>
      </c>
      <c r="B111" t="s" s="6">
        <v>293</v>
      </c>
      <c r="C111" s="7"/>
      <c r="D111" s="7"/>
      <c r="E111" s="8">
        <v>60</v>
      </c>
      <c r="F111" s="7"/>
      <c r="G111" s="7"/>
      <c r="H111" s="7"/>
      <c r="I111" s="7"/>
    </row>
    <row r="112" ht="17" customHeight="1">
      <c r="A112" t="s" s="6">
        <v>294</v>
      </c>
      <c r="B112" t="s" s="6">
        <v>295</v>
      </c>
      <c r="C112" s="7"/>
      <c r="D112" s="7"/>
      <c r="E112" s="8">
        <v>5</v>
      </c>
      <c r="F112" t="s" s="6">
        <v>232</v>
      </c>
      <c r="G112" t="s" s="6">
        <v>233</v>
      </c>
      <c r="H112" s="7"/>
      <c r="I112" s="7"/>
    </row>
    <row r="113" ht="17" customHeight="1">
      <c r="A113" t="s" s="6">
        <v>296</v>
      </c>
      <c r="B113" t="s" s="6">
        <v>297</v>
      </c>
      <c r="C113" t="s" s="6">
        <v>298</v>
      </c>
      <c r="D113" s="7"/>
      <c r="E113" s="7"/>
      <c r="F113" t="s" s="6">
        <v>299</v>
      </c>
      <c r="G113" t="s" s="6">
        <v>300</v>
      </c>
      <c r="H113" s="7"/>
      <c r="I113" s="7"/>
    </row>
    <row r="114" ht="17" customHeight="1">
      <c r="A114" t="s" s="6">
        <v>301</v>
      </c>
      <c r="B114" t="s" s="6">
        <v>302</v>
      </c>
      <c r="C114" s="7"/>
      <c r="D114" s="7"/>
      <c r="E114" s="8">
        <v>1</v>
      </c>
      <c r="F114" t="s" s="6">
        <v>303</v>
      </c>
      <c r="G114" t="s" s="6">
        <v>304</v>
      </c>
      <c r="H114" s="7"/>
      <c r="I114" s="7"/>
    </row>
    <row r="115" ht="17" customHeight="1">
      <c r="A115" t="s" s="6">
        <v>305</v>
      </c>
      <c r="B115" t="s" s="6">
        <v>306</v>
      </c>
      <c r="C115" s="7"/>
      <c r="D115" s="7"/>
      <c r="E115" s="8">
        <v>45</v>
      </c>
      <c r="F115" s="7"/>
      <c r="G115" s="7"/>
      <c r="H115" s="7"/>
      <c r="I115" s="7"/>
    </row>
    <row r="116" ht="17" customHeight="1">
      <c r="A116" t="s" s="6">
        <v>307</v>
      </c>
      <c r="B116" t="s" s="6">
        <v>308</v>
      </c>
      <c r="C116" s="7"/>
      <c r="D116" s="7"/>
      <c r="E116" s="8">
        <v>70</v>
      </c>
      <c r="F116" s="7"/>
      <c r="G116" s="7"/>
      <c r="H116" s="7"/>
      <c r="I116" t="s" s="6">
        <v>309</v>
      </c>
    </row>
    <row r="117" ht="17" customHeight="1">
      <c r="A117" t="s" s="6">
        <v>310</v>
      </c>
      <c r="B117" t="s" s="6">
        <v>311</v>
      </c>
      <c r="C117" s="8">
        <v>0</v>
      </c>
      <c r="D117" s="7"/>
      <c r="E117" s="7"/>
      <c r="F117" t="s" s="6">
        <v>312</v>
      </c>
      <c r="G117" t="s" s="6">
        <v>313</v>
      </c>
      <c r="H117" s="7"/>
      <c r="I117" t="s" s="6">
        <v>314</v>
      </c>
    </row>
    <row r="118" ht="17" customHeight="1">
      <c r="A118" t="s" s="6">
        <v>313</v>
      </c>
      <c r="B118" t="s" s="6">
        <v>315</v>
      </c>
      <c r="C118" s="7"/>
      <c r="D118" s="7"/>
      <c r="E118" s="7"/>
      <c r="F118" s="7"/>
      <c r="G118" s="7"/>
      <c r="H118" s="7"/>
      <c r="I118" t="s" s="6">
        <v>316</v>
      </c>
    </row>
    <row r="119" ht="17" customHeight="1">
      <c r="A119" t="s" s="6">
        <v>317</v>
      </c>
      <c r="B119" t="s" s="6">
        <v>318</v>
      </c>
      <c r="C119" s="7"/>
      <c r="D119" s="7"/>
      <c r="E119" s="8">
        <v>67</v>
      </c>
      <c r="F119" s="7"/>
      <c r="G119" s="7"/>
      <c r="H119" s="7"/>
      <c r="I119" s="7"/>
    </row>
    <row r="120" ht="17" customHeight="1">
      <c r="A120" t="s" s="6">
        <v>319</v>
      </c>
      <c r="B120" t="s" s="6">
        <v>320</v>
      </c>
      <c r="C120" s="7"/>
      <c r="D120" s="7"/>
      <c r="E120" s="8">
        <v>85</v>
      </c>
      <c r="F120" t="s" s="6">
        <v>321</v>
      </c>
      <c r="G120" s="7"/>
      <c r="H120" s="7"/>
      <c r="I120" s="7"/>
    </row>
    <row r="121" ht="17" customHeight="1">
      <c r="A121" t="s" s="6">
        <v>321</v>
      </c>
      <c r="B121" t="s" s="6">
        <v>322</v>
      </c>
      <c r="C121" s="7"/>
      <c r="D121" s="7"/>
      <c r="E121" s="7"/>
      <c r="F121" s="7"/>
      <c r="G121" s="7"/>
      <c r="H121" t="s" s="6">
        <v>323</v>
      </c>
      <c r="I121" s="7"/>
    </row>
    <row r="122" ht="17" customHeight="1">
      <c r="A122" t="s" s="6">
        <v>324</v>
      </c>
      <c r="B122" t="s" s="6">
        <v>325</v>
      </c>
      <c r="C122" s="7"/>
      <c r="D122" s="7"/>
      <c r="E122" s="8">
        <v>40</v>
      </c>
      <c r="F122" s="7"/>
      <c r="G122" s="7"/>
      <c r="H122" t="s" s="6">
        <v>326</v>
      </c>
      <c r="I122" s="7"/>
    </row>
    <row r="123" ht="17" customHeight="1">
      <c r="A123" t="s" s="6">
        <v>327</v>
      </c>
      <c r="B123" t="s" s="6">
        <v>328</v>
      </c>
      <c r="C123" s="7"/>
      <c r="D123" s="7"/>
      <c r="E123" s="8">
        <v>70</v>
      </c>
      <c r="F123" s="7"/>
      <c r="G123" s="7"/>
      <c r="H123" s="7"/>
      <c r="I123" t="s" s="6">
        <v>18</v>
      </c>
    </row>
    <row r="124" ht="17" customHeight="1">
      <c r="A124" t="s" s="6">
        <v>329</v>
      </c>
      <c r="B124" t="s" s="6">
        <v>330</v>
      </c>
      <c r="C124" s="7"/>
      <c r="D124" s="7"/>
      <c r="E124" s="8">
        <v>12</v>
      </c>
      <c r="F124" t="s" s="6">
        <v>53</v>
      </c>
      <c r="G124" t="s" s="6">
        <v>331</v>
      </c>
      <c r="H124" s="7"/>
      <c r="I124" t="s" s="6">
        <v>332</v>
      </c>
    </row>
    <row r="125" ht="17" customHeight="1">
      <c r="A125" t="s" s="6">
        <v>333</v>
      </c>
      <c r="B125" t="s" s="6">
        <v>334</v>
      </c>
      <c r="C125" s="7"/>
      <c r="D125" s="7"/>
      <c r="E125" s="8">
        <v>30</v>
      </c>
      <c r="F125" s="7"/>
      <c r="G125" s="7"/>
      <c r="H125" t="s" s="6">
        <v>335</v>
      </c>
      <c r="I125" t="s" s="6">
        <v>336</v>
      </c>
    </row>
    <row r="126" ht="17" customHeight="1">
      <c r="A126" t="s" s="6">
        <v>83</v>
      </c>
      <c r="B126" t="s" s="6">
        <v>337</v>
      </c>
      <c r="C126" t="s" s="6">
        <v>118</v>
      </c>
      <c r="D126" s="7"/>
      <c r="E126" s="7"/>
      <c r="F126" t="s" s="6">
        <v>335</v>
      </c>
      <c r="G126" t="s" s="6">
        <v>338</v>
      </c>
      <c r="H126" s="7"/>
      <c r="I126" s="7"/>
    </row>
    <row r="127" ht="17" customHeight="1">
      <c r="A127" t="s" s="6">
        <v>339</v>
      </c>
      <c r="B127" t="s" s="6">
        <v>340</v>
      </c>
      <c r="C127" s="7"/>
      <c r="D127" s="7"/>
      <c r="E127" s="8">
        <v>80</v>
      </c>
      <c r="F127" s="7"/>
      <c r="G127" s="7"/>
      <c r="H127" s="7"/>
      <c r="I127" s="7"/>
    </row>
    <row r="128" ht="17" customHeight="1">
      <c r="A128" t="s" s="6">
        <v>341</v>
      </c>
      <c r="B128" t="s" s="6">
        <v>342</v>
      </c>
      <c r="C128" s="8">
        <v>0</v>
      </c>
      <c r="D128" s="7"/>
      <c r="E128" s="7"/>
      <c r="F128" t="s" s="6">
        <v>343</v>
      </c>
      <c r="G128" t="s" s="6">
        <v>149</v>
      </c>
      <c r="H128" s="7"/>
      <c r="I128" t="s" s="6">
        <v>344</v>
      </c>
    </row>
    <row r="129" ht="17" customHeight="1">
      <c r="A129" t="s" s="6">
        <v>149</v>
      </c>
      <c r="B129" t="s" s="6">
        <v>345</v>
      </c>
      <c r="C129" s="7"/>
      <c r="D129" s="7"/>
      <c r="E129" s="8">
        <v>35</v>
      </c>
      <c r="F129" s="7"/>
      <c r="G129" s="7"/>
      <c r="H129" t="s" s="6">
        <v>343</v>
      </c>
      <c r="I129" s="7"/>
    </row>
    <row r="130" ht="17" customHeight="1">
      <c r="A130" t="s" s="6">
        <v>346</v>
      </c>
      <c r="B130" t="s" s="6">
        <v>347</v>
      </c>
      <c r="C130" s="7"/>
      <c r="D130" s="7"/>
      <c r="E130" s="8">
        <v>5</v>
      </c>
      <c r="F130" t="s" s="6">
        <v>123</v>
      </c>
      <c r="G130" t="s" s="6">
        <v>124</v>
      </c>
      <c r="H130" s="7"/>
      <c r="I130" s="7"/>
    </row>
    <row r="131" ht="17" customHeight="1">
      <c r="A131" t="s" s="6">
        <v>22</v>
      </c>
      <c r="B131" t="s" s="6">
        <v>348</v>
      </c>
      <c r="C131" s="7"/>
      <c r="D131" s="7"/>
      <c r="E131" s="8">
        <v>70</v>
      </c>
      <c r="F131" s="7"/>
      <c r="G131" s="7"/>
      <c r="H131" s="7"/>
      <c r="I131" s="7"/>
    </row>
    <row r="132" ht="17" customHeight="1">
      <c r="A132" t="s" s="6">
        <v>349</v>
      </c>
      <c r="B132" t="s" s="6">
        <v>350</v>
      </c>
      <c r="C132" s="7"/>
      <c r="D132" s="7"/>
      <c r="E132" s="8">
        <v>14</v>
      </c>
      <c r="F132" t="s" s="6">
        <v>351</v>
      </c>
      <c r="G132" s="7"/>
      <c r="H132" s="7"/>
      <c r="I132" s="7"/>
    </row>
    <row r="133" ht="17" customHeight="1">
      <c r="A133" t="s" s="6">
        <v>49</v>
      </c>
      <c r="B133" t="s" s="6">
        <v>352</v>
      </c>
      <c r="C133" s="7"/>
      <c r="D133" s="7"/>
      <c r="E133" s="8">
        <v>50</v>
      </c>
      <c r="F133" s="7"/>
      <c r="G133" s="7"/>
      <c r="H133" s="7"/>
      <c r="I133" t="s" s="6">
        <v>353</v>
      </c>
    </row>
    <row r="134" ht="17" customHeight="1">
      <c r="A134" t="s" s="6">
        <v>354</v>
      </c>
      <c r="B134" t="s" s="6">
        <v>355</v>
      </c>
      <c r="C134" s="7"/>
      <c r="D134" s="7"/>
      <c r="E134" s="8">
        <v>5</v>
      </c>
      <c r="F134" t="s" s="6">
        <v>356</v>
      </c>
      <c r="G134" s="7"/>
      <c r="H134" s="7"/>
      <c r="I134" s="7"/>
    </row>
    <row r="135" ht="17" customHeight="1">
      <c r="A135" t="s" s="6">
        <v>357</v>
      </c>
      <c r="B135" t="s" s="6">
        <v>358</v>
      </c>
      <c r="C135" s="7"/>
      <c r="D135" s="7"/>
      <c r="E135" s="8">
        <v>24</v>
      </c>
      <c r="F135" s="7"/>
      <c r="G135" s="7"/>
      <c r="H135" s="7"/>
      <c r="I135" s="7"/>
    </row>
    <row r="136" ht="17" customHeight="1">
      <c r="A136" t="s" s="6">
        <v>359</v>
      </c>
      <c r="B136" t="s" s="6">
        <v>360</v>
      </c>
      <c r="C136" s="7"/>
      <c r="D136" s="7"/>
      <c r="E136" s="8">
        <v>28</v>
      </c>
      <c r="F136" s="7"/>
      <c r="G136" s="7"/>
      <c r="H136" t="s" s="6">
        <v>361</v>
      </c>
      <c r="I136" s="7"/>
    </row>
    <row r="137" ht="17" customHeight="1">
      <c r="A137" t="s" s="6">
        <v>362</v>
      </c>
      <c r="B137" t="s" s="6">
        <v>363</v>
      </c>
      <c r="C137" s="7"/>
      <c r="D137" s="7"/>
      <c r="E137" s="8">
        <v>4</v>
      </c>
      <c r="F137" t="s" s="6">
        <v>335</v>
      </c>
      <c r="G137" s="7"/>
      <c r="H137" s="7"/>
      <c r="I137" t="s" s="6">
        <v>364</v>
      </c>
    </row>
    <row r="138" ht="17" customHeight="1">
      <c r="A138" t="s" s="6">
        <v>365</v>
      </c>
      <c r="B138" t="s" s="6">
        <v>366</v>
      </c>
      <c r="C138" s="7"/>
      <c r="D138" s="7"/>
      <c r="E138" s="8">
        <v>98</v>
      </c>
      <c r="F138" s="7"/>
      <c r="G138" s="7"/>
      <c r="H138" t="s" s="6">
        <v>14</v>
      </c>
      <c r="I138" t="s" s="6">
        <v>367</v>
      </c>
    </row>
    <row r="139" ht="17" customHeight="1">
      <c r="A139" t="s" s="6">
        <v>368</v>
      </c>
      <c r="B139" t="s" s="6">
        <v>369</v>
      </c>
      <c r="C139" s="7"/>
      <c r="D139" s="7"/>
      <c r="E139" s="8">
        <v>48</v>
      </c>
      <c r="F139" s="7"/>
      <c r="G139" s="7"/>
      <c r="H139" t="s" s="6">
        <v>149</v>
      </c>
      <c r="I139" s="7"/>
    </row>
    <row r="140" ht="17" customHeight="1">
      <c r="A140" t="s" s="6">
        <v>370</v>
      </c>
      <c r="B140" t="s" s="6">
        <v>371</v>
      </c>
      <c r="C140" t="s" s="6">
        <v>118</v>
      </c>
      <c r="D140" s="7"/>
      <c r="E140" s="7"/>
      <c r="F140" t="s" s="6">
        <v>370</v>
      </c>
      <c r="G140" t="s" s="6">
        <v>372</v>
      </c>
      <c r="H140" s="7"/>
      <c r="I140" s="7"/>
    </row>
    <row r="141" ht="17" customHeight="1">
      <c r="A141" t="s" s="6">
        <v>373</v>
      </c>
      <c r="B141" t="s" s="6">
        <v>374</v>
      </c>
      <c r="C141" s="7"/>
      <c r="D141" s="7"/>
      <c r="E141" s="7"/>
      <c r="F141" s="7"/>
      <c r="G141" s="7"/>
      <c r="H141" s="7"/>
      <c r="I141" t="s" s="6">
        <v>375</v>
      </c>
    </row>
    <row r="142" ht="17" customHeight="1">
      <c r="A142" t="s" s="6">
        <v>376</v>
      </c>
      <c r="B142" t="s" s="6">
        <v>377</v>
      </c>
      <c r="C142" s="7"/>
      <c r="D142" s="7"/>
      <c r="E142" s="8">
        <v>16</v>
      </c>
      <c r="F142" s="7"/>
      <c r="G142" s="7"/>
      <c r="H142" s="7"/>
      <c r="I142" s="7"/>
    </row>
    <row r="143" ht="17" customHeight="1">
      <c r="A143" t="s" s="6">
        <v>326</v>
      </c>
      <c r="B143" t="s" s="6">
        <v>378</v>
      </c>
      <c r="C143" s="7"/>
      <c r="D143" s="7"/>
      <c r="E143" s="8">
        <v>35</v>
      </c>
      <c r="F143" s="7"/>
      <c r="G143" s="7"/>
      <c r="H143" t="s" s="6">
        <v>379</v>
      </c>
      <c r="I143" s="7"/>
    </row>
    <row r="144" ht="17" customHeight="1">
      <c r="A144" t="s" s="6">
        <v>380</v>
      </c>
      <c r="B144" t="s" s="6">
        <v>378</v>
      </c>
      <c r="C144" s="7"/>
      <c r="D144" s="8">
        <v>1</v>
      </c>
      <c r="E144" s="7"/>
      <c r="F144" t="s" s="6">
        <v>381</v>
      </c>
      <c r="G144" t="s" s="6">
        <v>382</v>
      </c>
      <c r="H144" s="7"/>
      <c r="I144" s="7"/>
    </row>
    <row r="145" ht="17" customHeight="1">
      <c r="A145" t="s" s="6">
        <v>383</v>
      </c>
      <c r="B145" t="s" s="6">
        <v>384</v>
      </c>
      <c r="C145" t="s" s="6">
        <v>118</v>
      </c>
      <c r="D145" s="7"/>
      <c r="E145" s="7"/>
      <c r="F145" t="s" s="6">
        <v>385</v>
      </c>
      <c r="G145" t="s" s="6">
        <v>386</v>
      </c>
      <c r="H145" s="7"/>
      <c r="I145" s="7"/>
    </row>
    <row r="146" ht="17" customHeight="1">
      <c r="A146" t="s" s="6">
        <v>387</v>
      </c>
      <c r="B146" t="s" s="6">
        <v>388</v>
      </c>
      <c r="C146" s="7"/>
      <c r="D146" s="7"/>
      <c r="E146" s="8">
        <v>70</v>
      </c>
      <c r="F146" s="7"/>
      <c r="G146" s="7"/>
      <c r="H146" s="7"/>
      <c r="I146" t="s" s="6">
        <v>284</v>
      </c>
    </row>
    <row r="147" ht="17" customHeight="1">
      <c r="A147" t="s" s="6">
        <v>227</v>
      </c>
      <c r="B147" t="s" s="6">
        <v>389</v>
      </c>
      <c r="C147" s="7"/>
      <c r="D147" s="7"/>
      <c r="E147" s="8">
        <v>65</v>
      </c>
      <c r="F147" s="7"/>
      <c r="G147" s="7"/>
      <c r="H147" s="7"/>
      <c r="I147" s="7"/>
    </row>
    <row r="148" ht="17" customHeight="1">
      <c r="A148" t="s" s="6">
        <v>390</v>
      </c>
      <c r="B148" t="s" s="6">
        <v>391</v>
      </c>
      <c r="C148" s="7"/>
      <c r="D148" s="7"/>
      <c r="E148" s="8">
        <v>2</v>
      </c>
      <c r="F148" t="s" s="6">
        <v>392</v>
      </c>
      <c r="G148" s="7"/>
      <c r="H148" s="7"/>
      <c r="I148" s="7"/>
    </row>
    <row r="149" ht="17" customHeight="1">
      <c r="A149" t="s" s="6">
        <v>393</v>
      </c>
      <c r="B149" t="s" s="6">
        <v>394</v>
      </c>
      <c r="C149" t="s" s="6">
        <v>48</v>
      </c>
      <c r="D149" s="7"/>
      <c r="E149" s="7"/>
      <c r="F149" s="7"/>
      <c r="G149" t="s" s="6">
        <v>395</v>
      </c>
      <c r="H149" s="7"/>
      <c r="I149" s="7"/>
    </row>
    <row r="150" ht="17" customHeight="1">
      <c r="A150" t="s" s="6">
        <v>396</v>
      </c>
      <c r="B150" t="s" s="6">
        <v>397</v>
      </c>
      <c r="C150" s="7"/>
      <c r="D150" s="7"/>
      <c r="E150" s="8">
        <v>40</v>
      </c>
      <c r="F150" s="7"/>
      <c r="G150" s="7"/>
      <c r="H150" s="7"/>
      <c r="I150" s="7"/>
    </row>
    <row r="151" ht="17" customHeight="1">
      <c r="A151" t="s" s="6">
        <v>398</v>
      </c>
      <c r="B151" t="s" s="6">
        <v>399</v>
      </c>
      <c r="C151" s="7"/>
      <c r="D151" s="7"/>
      <c r="E151" s="8">
        <v>70</v>
      </c>
      <c r="F151" s="7"/>
      <c r="G151" s="7"/>
      <c r="H151" s="7"/>
      <c r="I151" t="s" s="6">
        <v>18</v>
      </c>
    </row>
    <row r="152" ht="17" customHeight="1">
      <c r="A152" t="s" s="6">
        <v>400</v>
      </c>
      <c r="B152" t="s" s="6">
        <v>401</v>
      </c>
      <c r="C152" s="7"/>
      <c r="D152" s="7"/>
      <c r="E152" s="8">
        <v>18</v>
      </c>
      <c r="F152" s="7"/>
      <c r="G152" s="7"/>
      <c r="H152" s="7"/>
      <c r="I152" t="s" s="6">
        <v>18</v>
      </c>
    </row>
    <row r="153" ht="17" customHeight="1">
      <c r="A153" t="s" s="6">
        <v>37</v>
      </c>
      <c r="B153" t="s" s="6">
        <v>402</v>
      </c>
      <c r="C153" s="8">
        <v>10</v>
      </c>
      <c r="D153" s="7"/>
      <c r="E153" s="7"/>
      <c r="F153" t="s" s="6">
        <v>228</v>
      </c>
      <c r="G153" t="s" s="6">
        <v>403</v>
      </c>
      <c r="H153" s="7"/>
      <c r="I153" s="7"/>
    </row>
    <row r="154" ht="17" customHeight="1">
      <c r="A154" t="s" s="6">
        <v>404</v>
      </c>
      <c r="B154" t="s" s="6">
        <v>405</v>
      </c>
      <c r="C154" s="7"/>
      <c r="D154" s="7"/>
      <c r="E154" s="8">
        <v>70</v>
      </c>
      <c r="F154" s="7"/>
      <c r="G154" s="7"/>
      <c r="H154" t="s" s="6">
        <v>406</v>
      </c>
      <c r="I154" s="7"/>
    </row>
    <row r="155" ht="17" customHeight="1">
      <c r="A155" t="s" s="6">
        <v>407</v>
      </c>
      <c r="B155" t="s" s="6">
        <v>408</v>
      </c>
      <c r="C155" s="7"/>
      <c r="D155" s="7"/>
      <c r="E155" s="8">
        <v>50</v>
      </c>
      <c r="F155" s="7"/>
      <c r="G155" s="7"/>
      <c r="H155" s="7"/>
      <c r="I155" t="s" s="6">
        <v>409</v>
      </c>
    </row>
    <row r="156" ht="17" customHeight="1">
      <c r="A156" t="s" s="6">
        <v>410</v>
      </c>
      <c r="B156" t="s" s="6">
        <v>411</v>
      </c>
      <c r="C156" s="8">
        <v>0</v>
      </c>
      <c r="D156" s="7"/>
      <c r="E156" s="7"/>
      <c r="F156" t="s" s="6">
        <v>412</v>
      </c>
      <c r="G156" t="s" s="6">
        <v>413</v>
      </c>
      <c r="H156" s="7"/>
      <c r="I156" t="s" s="6">
        <v>414</v>
      </c>
    </row>
    <row r="157" ht="17" customHeight="1">
      <c r="A157" t="s" s="6">
        <v>415</v>
      </c>
      <c r="B157" t="s" s="6">
        <v>416</v>
      </c>
      <c r="C157" t="s" s="6">
        <v>48</v>
      </c>
      <c r="D157" s="7"/>
      <c r="E157" s="7"/>
      <c r="F157" t="s" s="6">
        <v>417</v>
      </c>
      <c r="G157" t="s" s="6">
        <v>418</v>
      </c>
      <c r="H157" s="7"/>
      <c r="I157" s="7"/>
    </row>
    <row r="158" ht="17" customHeight="1">
      <c r="A158" t="s" s="6">
        <v>380</v>
      </c>
      <c r="B158" t="s" s="6">
        <v>419</v>
      </c>
      <c r="C158" s="7"/>
      <c r="D158" s="7"/>
      <c r="E158" s="8">
        <v>68</v>
      </c>
      <c r="F158" s="7"/>
      <c r="G158" s="7"/>
      <c r="H158" s="7"/>
      <c r="I158" s="7"/>
    </row>
    <row r="159" ht="17" customHeight="1">
      <c r="A159" t="s" s="6">
        <v>420</v>
      </c>
      <c r="B159" t="s" s="6">
        <v>421</v>
      </c>
      <c r="C159" s="7"/>
      <c r="D159" s="7"/>
      <c r="E159" s="8">
        <v>61</v>
      </c>
      <c r="F159" s="7"/>
      <c r="G159" s="7"/>
      <c r="H159" s="7"/>
      <c r="I159" s="7"/>
    </row>
    <row r="160" ht="17" customHeight="1">
      <c r="A160" t="s" s="6">
        <v>422</v>
      </c>
      <c r="B160" t="s" s="6">
        <v>423</v>
      </c>
      <c r="C160" s="7"/>
      <c r="D160" s="7"/>
      <c r="E160" s="8">
        <v>70</v>
      </c>
      <c r="F160" s="7"/>
      <c r="G160" s="7"/>
      <c r="H160" s="7"/>
      <c r="I160" s="7"/>
    </row>
    <row r="161" ht="17" customHeight="1">
      <c r="A161" t="s" s="6">
        <v>424</v>
      </c>
      <c r="B161" t="s" s="6">
        <v>425</v>
      </c>
      <c r="C161" t="s" s="6">
        <v>48</v>
      </c>
      <c r="D161" s="7"/>
      <c r="E161" s="7"/>
      <c r="F161" t="s" s="6">
        <v>426</v>
      </c>
      <c r="G161" t="s" s="6">
        <v>427</v>
      </c>
      <c r="H161" s="7"/>
      <c r="I161" s="7"/>
    </row>
    <row r="162" ht="17" customHeight="1">
      <c r="A162" t="s" s="6">
        <v>428</v>
      </c>
      <c r="B162" t="s" s="6">
        <v>429</v>
      </c>
      <c r="C162" t="s" s="6">
        <v>48</v>
      </c>
      <c r="D162" s="7"/>
      <c r="E162" s="7"/>
      <c r="F162" t="s" s="6">
        <v>430</v>
      </c>
      <c r="G162" t="s" s="6">
        <v>431</v>
      </c>
      <c r="H162" s="7"/>
      <c r="I162" s="7"/>
    </row>
    <row r="163" ht="17" customHeight="1">
      <c r="A163" t="s" s="6">
        <v>432</v>
      </c>
      <c r="B163" t="s" s="6">
        <v>433</v>
      </c>
      <c r="C163" s="7"/>
      <c r="D163" s="7"/>
      <c r="E163" s="8">
        <v>70</v>
      </c>
      <c r="F163" s="7"/>
      <c r="G163" s="7"/>
      <c r="H163" s="7"/>
      <c r="I163" s="7"/>
    </row>
    <row r="164" ht="17" customHeight="1">
      <c r="A164" t="s" s="6">
        <v>434</v>
      </c>
      <c r="B164" t="s" s="6">
        <v>435</v>
      </c>
      <c r="C164" t="s" s="6">
        <v>48</v>
      </c>
      <c r="D164" s="7"/>
      <c r="E164" s="7"/>
      <c r="F164" s="7"/>
      <c r="G164" t="s" s="6">
        <v>436</v>
      </c>
      <c r="H164" s="7"/>
      <c r="I164" s="7"/>
    </row>
    <row r="165" ht="17" customHeight="1">
      <c r="A165" t="s" s="6">
        <v>437</v>
      </c>
      <c r="B165" t="s" s="6">
        <v>438</v>
      </c>
      <c r="C165" s="7"/>
      <c r="D165" s="7"/>
      <c r="E165" s="7"/>
      <c r="F165" s="7"/>
      <c r="G165" s="7"/>
      <c r="H165" s="7"/>
      <c r="I165" t="s" s="6">
        <v>439</v>
      </c>
    </row>
    <row r="166" ht="17" customHeight="1">
      <c r="A166" t="s" s="6">
        <v>440</v>
      </c>
      <c r="B166" t="s" s="6">
        <v>441</v>
      </c>
      <c r="C166" s="7"/>
      <c r="D166" s="7"/>
      <c r="E166" s="8">
        <v>11</v>
      </c>
      <c r="F166" t="s" s="6">
        <v>442</v>
      </c>
      <c r="G166" s="7"/>
      <c r="H166" s="7"/>
      <c r="I166" s="7"/>
    </row>
    <row r="167" ht="17" customHeight="1">
      <c r="A167" t="s" s="6">
        <v>443</v>
      </c>
      <c r="B167" t="s" s="6">
        <v>444</v>
      </c>
      <c r="C167" s="7"/>
      <c r="D167" s="7"/>
      <c r="E167" s="8">
        <v>81</v>
      </c>
      <c r="F167" s="7"/>
      <c r="G167" s="7"/>
      <c r="H167" s="7"/>
      <c r="I167" s="7"/>
    </row>
    <row r="168" ht="17" customHeight="1">
      <c r="A168" t="s" s="6">
        <v>445</v>
      </c>
      <c r="B168" t="s" s="6">
        <v>446</v>
      </c>
      <c r="C168" s="7"/>
      <c r="D168" s="7"/>
      <c r="E168" s="8">
        <v>9</v>
      </c>
      <c r="F168" t="s" s="6">
        <v>142</v>
      </c>
      <c r="G168" t="s" s="6">
        <v>447</v>
      </c>
      <c r="H168" s="7"/>
      <c r="I168" s="7"/>
    </row>
    <row r="169" ht="17" customHeight="1">
      <c r="A169" t="s" s="6">
        <v>448</v>
      </c>
      <c r="B169" t="s" s="6">
        <v>449</v>
      </c>
      <c r="C169" s="7"/>
      <c r="D169" s="7"/>
      <c r="E169" s="8">
        <v>4</v>
      </c>
      <c r="F169" t="s" s="6">
        <v>450</v>
      </c>
      <c r="G169" t="s" s="6">
        <v>451</v>
      </c>
      <c r="H169" s="7"/>
      <c r="I169" s="7"/>
    </row>
    <row r="170" ht="17" customHeight="1">
      <c r="A170" t="s" s="6">
        <v>452</v>
      </c>
      <c r="B170" t="s" s="6">
        <v>453</v>
      </c>
      <c r="C170" s="7"/>
      <c r="D170" s="7"/>
      <c r="E170" s="8">
        <v>30</v>
      </c>
      <c r="F170" s="7"/>
      <c r="G170" s="7"/>
      <c r="H170" s="7"/>
      <c r="I170" t="s" s="6">
        <v>454</v>
      </c>
    </row>
    <row r="171" ht="17" customHeight="1">
      <c r="A171" t="s" s="6">
        <v>455</v>
      </c>
      <c r="B171" t="s" s="6">
        <v>456</v>
      </c>
      <c r="C171" t="s" s="6">
        <v>48</v>
      </c>
      <c r="D171" s="7"/>
      <c r="E171" s="7"/>
      <c r="F171" t="s" s="6">
        <v>457</v>
      </c>
      <c r="G171" s="7"/>
      <c r="H171" s="7"/>
      <c r="I171" s="7"/>
    </row>
    <row r="172" ht="17" customHeight="1">
      <c r="A172" t="s" s="6">
        <v>43</v>
      </c>
      <c r="B172" t="s" s="6">
        <v>458</v>
      </c>
      <c r="C172" s="7"/>
      <c r="D172" s="7"/>
      <c r="E172" s="8">
        <v>55</v>
      </c>
      <c r="F172" s="7"/>
      <c r="G172" s="7"/>
      <c r="H172" t="s" s="6">
        <v>42</v>
      </c>
      <c r="I172" s="7"/>
    </row>
    <row r="173" ht="17" customHeight="1">
      <c r="A173" t="s" s="6">
        <v>459</v>
      </c>
      <c r="B173" t="s" s="6">
        <v>460</v>
      </c>
      <c r="C173" s="7"/>
      <c r="D173" s="7"/>
      <c r="E173" s="8">
        <v>70</v>
      </c>
      <c r="F173" s="7"/>
      <c r="G173" s="7"/>
      <c r="H173" t="s" s="6">
        <v>461</v>
      </c>
      <c r="I173" s="7"/>
    </row>
    <row r="174" ht="17" customHeight="1">
      <c r="A174" t="s" s="6">
        <v>462</v>
      </c>
      <c r="B174" t="s" s="6">
        <v>463</v>
      </c>
      <c r="C174" s="7"/>
      <c r="D174" s="7"/>
      <c r="E174" s="8">
        <v>40</v>
      </c>
      <c r="F174" s="7"/>
      <c r="G174" s="7"/>
      <c r="H174" s="7"/>
      <c r="I174" t="s" s="6">
        <v>454</v>
      </c>
    </row>
    <row r="175" ht="17" customHeight="1">
      <c r="A175" t="s" s="6">
        <v>464</v>
      </c>
      <c r="B175" t="s" s="6">
        <v>465</v>
      </c>
      <c r="C175" s="7"/>
      <c r="D175" s="7"/>
      <c r="E175" s="8">
        <v>90</v>
      </c>
      <c r="F175" s="7"/>
      <c r="G175" s="7"/>
      <c r="H175" t="s" s="6">
        <v>466</v>
      </c>
      <c r="I175" s="7"/>
    </row>
    <row r="176" ht="17" customHeight="1">
      <c r="A176" t="s" s="6">
        <v>428</v>
      </c>
      <c r="B176" t="s" s="6">
        <v>467</v>
      </c>
      <c r="C176" t="s" s="6">
        <v>48</v>
      </c>
      <c r="D176" s="7"/>
      <c r="E176" s="7"/>
      <c r="F176" t="s" s="6">
        <v>430</v>
      </c>
      <c r="G176" t="s" s="6">
        <v>431</v>
      </c>
      <c r="H176" s="7"/>
      <c r="I176" s="7"/>
    </row>
    <row r="177" ht="17" customHeight="1">
      <c r="A177" t="s" s="6">
        <v>468</v>
      </c>
      <c r="B177" t="s" s="6">
        <v>469</v>
      </c>
      <c r="C177" t="s" s="6">
        <v>48</v>
      </c>
      <c r="D177" s="7"/>
      <c r="E177" s="7"/>
      <c r="F177" t="s" s="6">
        <v>430</v>
      </c>
      <c r="G177" t="s" s="6">
        <v>431</v>
      </c>
      <c r="H177" s="7"/>
      <c r="I177" s="7"/>
    </row>
    <row r="178" ht="17" customHeight="1">
      <c r="A178" t="s" s="6">
        <v>310</v>
      </c>
      <c r="B178" t="s" s="6">
        <v>470</v>
      </c>
      <c r="C178" t="s" s="6">
        <v>48</v>
      </c>
      <c r="D178" s="7"/>
      <c r="E178" s="7"/>
      <c r="F178" t="s" s="6">
        <v>471</v>
      </c>
      <c r="G178" t="s" s="6">
        <v>472</v>
      </c>
      <c r="H178" s="7"/>
      <c r="I178" t="s" s="6">
        <v>473</v>
      </c>
    </row>
    <row r="179" ht="17" customHeight="1">
      <c r="A179" t="s" s="6">
        <v>474</v>
      </c>
      <c r="B179" t="s" s="6">
        <v>475</v>
      </c>
      <c r="C179" s="7"/>
      <c r="D179" s="8">
        <v>3</v>
      </c>
      <c r="E179" s="7"/>
      <c r="F179" t="s" s="6">
        <v>476</v>
      </c>
      <c r="G179" t="s" s="6">
        <v>477</v>
      </c>
      <c r="H179" s="7"/>
      <c r="I179" s="7"/>
    </row>
    <row r="180" ht="17" customHeight="1">
      <c r="A180" t="s" s="6">
        <v>478</v>
      </c>
      <c r="B180" t="s" s="6">
        <v>479</v>
      </c>
      <c r="C180" s="7"/>
      <c r="D180" s="7"/>
      <c r="E180" s="8">
        <v>20</v>
      </c>
      <c r="F180" s="7"/>
      <c r="G180" s="7"/>
      <c r="H180" s="7"/>
      <c r="I180" s="7"/>
    </row>
    <row r="181" ht="17" customHeight="1">
      <c r="A181" t="s" s="6">
        <v>480</v>
      </c>
      <c r="B181" t="s" s="6">
        <v>481</v>
      </c>
      <c r="C181" s="7"/>
      <c r="D181" s="7"/>
      <c r="E181" s="8">
        <v>20</v>
      </c>
      <c r="F181" s="7"/>
      <c r="G181" s="7"/>
      <c r="H181" s="7"/>
      <c r="I181" t="s" s="6">
        <v>482</v>
      </c>
    </row>
    <row r="182" ht="17" customHeight="1">
      <c r="A182" t="s" s="6">
        <v>483</v>
      </c>
      <c r="B182" t="s" s="6">
        <v>484</v>
      </c>
      <c r="C182" s="7"/>
      <c r="D182" s="7"/>
      <c r="E182" s="8">
        <v>75</v>
      </c>
      <c r="F182" s="7"/>
      <c r="G182" s="7"/>
      <c r="H182" s="7"/>
      <c r="I182" s="7"/>
    </row>
    <row r="183" ht="17" customHeight="1">
      <c r="A183" t="s" s="6">
        <v>485</v>
      </c>
      <c r="B183" t="s" s="6">
        <v>486</v>
      </c>
      <c r="C183" t="s" s="6">
        <v>48</v>
      </c>
      <c r="D183" s="7"/>
      <c r="E183" s="7"/>
      <c r="F183" t="s" s="6">
        <v>487</v>
      </c>
      <c r="G183" t="s" s="6">
        <v>488</v>
      </c>
      <c r="H183" s="7"/>
      <c r="I183" s="7"/>
    </row>
    <row r="184" ht="17" customHeight="1">
      <c r="A184" t="s" s="6">
        <v>489</v>
      </c>
      <c r="B184" t="s" s="6">
        <v>490</v>
      </c>
      <c r="C184" s="7"/>
      <c r="D184" s="7"/>
      <c r="E184" s="8">
        <v>45</v>
      </c>
      <c r="F184" s="7"/>
      <c r="G184" s="7"/>
      <c r="H184" s="7"/>
      <c r="I184" t="s" s="6">
        <v>18</v>
      </c>
    </row>
    <row r="185" ht="17" customHeight="1">
      <c r="A185" t="s" s="6">
        <v>491</v>
      </c>
      <c r="B185" t="s" s="6">
        <v>492</v>
      </c>
      <c r="C185" s="7"/>
      <c r="D185" s="7"/>
      <c r="E185" s="8">
        <v>20</v>
      </c>
      <c r="F185" s="7"/>
      <c r="G185" s="7"/>
      <c r="H185" s="7"/>
      <c r="I185" s="7"/>
    </row>
    <row r="186" ht="17" customHeight="1">
      <c r="A186" t="s" s="6">
        <v>493</v>
      </c>
      <c r="B186" t="s" s="6">
        <v>494</v>
      </c>
      <c r="C186" s="7"/>
      <c r="D186" s="7"/>
      <c r="E186" s="8">
        <v>57</v>
      </c>
      <c r="F186" s="7"/>
      <c r="G186" s="7"/>
      <c r="H186" s="7"/>
      <c r="I186" s="7"/>
    </row>
    <row r="187" ht="17" customHeight="1">
      <c r="A187" t="s" s="6">
        <v>495</v>
      </c>
      <c r="B187" t="s" s="6">
        <v>496</v>
      </c>
      <c r="C187" s="7"/>
      <c r="D187" s="7"/>
      <c r="E187" s="8">
        <v>60</v>
      </c>
      <c r="F187" s="7"/>
      <c r="G187" s="7"/>
      <c r="H187" s="7"/>
      <c r="I187" s="7"/>
    </row>
    <row r="188" ht="17" customHeight="1">
      <c r="A188" t="s" s="6">
        <v>497</v>
      </c>
      <c r="B188" t="s" s="6">
        <v>498</v>
      </c>
      <c r="C188" s="7"/>
      <c r="D188" s="7"/>
      <c r="E188" s="8">
        <v>4</v>
      </c>
      <c r="F188" t="s" s="6">
        <v>499</v>
      </c>
      <c r="G188" t="s" s="6">
        <v>382</v>
      </c>
      <c r="H188" s="7"/>
      <c r="I188" s="7"/>
    </row>
    <row r="189" ht="17" customHeight="1">
      <c r="A189" t="s" s="6">
        <v>500</v>
      </c>
      <c r="B189" t="s" s="6">
        <v>501</v>
      </c>
      <c r="C189" s="8">
        <v>0</v>
      </c>
      <c r="D189" s="7"/>
      <c r="E189" s="7"/>
      <c r="F189" t="s" s="6">
        <v>42</v>
      </c>
      <c r="G189" t="s" s="6">
        <v>502</v>
      </c>
      <c r="H189" s="7"/>
      <c r="I189" t="s" s="6">
        <v>503</v>
      </c>
    </row>
    <row r="190" ht="17" customHeight="1">
      <c r="A190" t="s" s="6">
        <v>504</v>
      </c>
      <c r="B190" t="s" s="6">
        <v>505</v>
      </c>
      <c r="C190" s="7"/>
      <c r="D190" s="7"/>
      <c r="E190" s="8">
        <v>2</v>
      </c>
      <c r="F190" t="s" s="6">
        <v>422</v>
      </c>
      <c r="G190" t="s" s="6">
        <v>506</v>
      </c>
      <c r="H190" s="7"/>
      <c r="I190" s="7"/>
    </row>
    <row r="191" ht="17" customHeight="1">
      <c r="A191" t="s" s="6">
        <v>507</v>
      </c>
      <c r="B191" t="s" s="6">
        <v>508</v>
      </c>
      <c r="C191" s="7"/>
      <c r="D191" s="7"/>
      <c r="E191" s="8">
        <v>2</v>
      </c>
      <c r="F191" t="s" s="6">
        <v>457</v>
      </c>
      <c r="G191" t="s" s="6">
        <v>509</v>
      </c>
      <c r="H191" s="7"/>
      <c r="I191" s="7"/>
    </row>
    <row r="192" ht="17" customHeight="1">
      <c r="A192" t="s" s="6">
        <v>510</v>
      </c>
      <c r="B192" t="s" s="6">
        <v>511</v>
      </c>
      <c r="C192" s="7"/>
      <c r="D192" s="8">
        <v>16</v>
      </c>
      <c r="E192" s="7"/>
      <c r="F192" t="s" s="6">
        <v>392</v>
      </c>
      <c r="G192" t="s" s="6">
        <v>512</v>
      </c>
      <c r="H192" s="7"/>
      <c r="I192" s="7"/>
    </row>
    <row r="193" ht="17" customHeight="1">
      <c r="A193" t="s" s="6">
        <v>513</v>
      </c>
      <c r="B193" t="s" s="6">
        <v>514</v>
      </c>
      <c r="C193" s="7"/>
      <c r="D193" s="7"/>
      <c r="E193" s="8">
        <v>60</v>
      </c>
      <c r="F193" s="7"/>
      <c r="G193" s="7"/>
      <c r="H193" s="7"/>
      <c r="I193" s="7"/>
    </row>
    <row r="194" ht="17" customHeight="1">
      <c r="A194" t="s" s="6">
        <v>515</v>
      </c>
      <c r="B194" t="s" s="6">
        <v>516</v>
      </c>
      <c r="C194" s="7"/>
      <c r="D194" s="7"/>
      <c r="E194" s="8">
        <v>64</v>
      </c>
      <c r="F194" s="7"/>
      <c r="G194" s="7"/>
      <c r="H194" s="7"/>
      <c r="I194" s="7"/>
    </row>
    <row r="195" ht="17" customHeight="1">
      <c r="A195" t="s" s="6">
        <v>517</v>
      </c>
      <c r="B195" t="s" s="6">
        <v>518</v>
      </c>
      <c r="C195" s="7"/>
      <c r="D195" s="7"/>
      <c r="E195" s="8">
        <v>40</v>
      </c>
      <c r="F195" s="7"/>
      <c r="G195" s="7"/>
      <c r="H195" t="s" s="6">
        <v>519</v>
      </c>
      <c r="I195" s="7"/>
    </row>
    <row r="196" ht="17" customHeight="1">
      <c r="A196" t="s" s="6">
        <v>520</v>
      </c>
      <c r="B196" t="s" s="6">
        <v>521</v>
      </c>
      <c r="C196" s="7"/>
      <c r="D196" s="7"/>
      <c r="E196" s="8">
        <v>48</v>
      </c>
      <c r="F196" s="7"/>
      <c r="G196" s="7"/>
      <c r="H196" s="7"/>
      <c r="I196" s="7"/>
    </row>
    <row r="197" ht="17" customHeight="1">
      <c r="A197" t="s" s="6">
        <v>506</v>
      </c>
      <c r="B197" t="s" s="6">
        <v>522</v>
      </c>
      <c r="C197" s="7"/>
      <c r="D197" s="7"/>
      <c r="E197" s="8">
        <v>12</v>
      </c>
      <c r="F197" t="s" s="6">
        <v>523</v>
      </c>
      <c r="G197" t="s" s="6">
        <v>524</v>
      </c>
      <c r="H197" s="7"/>
      <c r="I197" s="7"/>
    </row>
    <row r="198" ht="17" customHeight="1">
      <c r="A198" t="s" s="6">
        <v>525</v>
      </c>
      <c r="B198" t="s" s="6">
        <v>526</v>
      </c>
      <c r="C198" s="7"/>
      <c r="D198" s="7"/>
      <c r="E198" s="8">
        <v>80</v>
      </c>
      <c r="F198" s="7"/>
      <c r="G198" s="7"/>
      <c r="H198" t="s" s="6">
        <v>527</v>
      </c>
      <c r="I198" s="7"/>
    </row>
    <row r="199" ht="17" customHeight="1">
      <c r="A199" t="s" s="6">
        <v>528</v>
      </c>
      <c r="B199" t="s" s="6">
        <v>529</v>
      </c>
      <c r="C199" s="7"/>
      <c r="D199" s="7"/>
      <c r="E199" s="8">
        <v>70</v>
      </c>
      <c r="F199" s="7"/>
      <c r="G199" s="7"/>
      <c r="H199" s="7"/>
      <c r="I199" t="s" s="6">
        <v>530</v>
      </c>
    </row>
    <row r="200" ht="17" customHeight="1">
      <c r="A200" t="s" s="6">
        <v>531</v>
      </c>
      <c r="B200" t="s" s="6">
        <v>532</v>
      </c>
      <c r="C200" s="7"/>
      <c r="D200" s="7"/>
      <c r="E200" s="7"/>
      <c r="F200" s="7"/>
      <c r="G200" s="7"/>
      <c r="H200" s="7"/>
      <c r="I200" t="s" s="6">
        <v>533</v>
      </c>
    </row>
    <row r="201" ht="17" customHeight="1">
      <c r="A201" t="s" s="6">
        <v>534</v>
      </c>
      <c r="B201" t="s" s="6">
        <v>535</v>
      </c>
      <c r="C201" s="8">
        <v>15</v>
      </c>
      <c r="D201" s="7"/>
      <c r="E201" s="7"/>
      <c r="F201" t="s" s="6">
        <v>536</v>
      </c>
      <c r="G201" t="s" s="6">
        <v>537</v>
      </c>
      <c r="H201" s="7"/>
      <c r="I201" s="7"/>
    </row>
    <row r="202" ht="17" customHeight="1">
      <c r="A202" t="s" s="6">
        <v>538</v>
      </c>
      <c r="B202" t="s" s="6">
        <v>539</v>
      </c>
      <c r="C202" s="7"/>
      <c r="D202" s="7"/>
      <c r="E202" s="8">
        <v>3</v>
      </c>
      <c r="F202" t="s" s="6">
        <v>540</v>
      </c>
      <c r="G202" t="s" s="6">
        <v>541</v>
      </c>
      <c r="H202" s="7"/>
      <c r="I202" s="7"/>
    </row>
    <row r="203" ht="17" customHeight="1">
      <c r="A203" t="s" s="6">
        <v>406</v>
      </c>
      <c r="B203" t="s" s="6">
        <v>542</v>
      </c>
      <c r="C203" s="7"/>
      <c r="D203" s="7"/>
      <c r="E203" s="8">
        <v>78</v>
      </c>
      <c r="F203" s="7"/>
      <c r="G203" s="7"/>
      <c r="H203" s="7"/>
      <c r="I203" t="s" s="6">
        <v>543</v>
      </c>
    </row>
    <row r="204" ht="17" customHeight="1">
      <c r="A204" t="s" s="6">
        <v>544</v>
      </c>
      <c r="B204" t="s" s="6">
        <v>545</v>
      </c>
      <c r="C204" t="s" s="6">
        <v>48</v>
      </c>
      <c r="D204" s="7"/>
      <c r="E204" s="7"/>
      <c r="F204" t="s" s="6">
        <v>546</v>
      </c>
      <c r="G204" t="s" s="6">
        <v>547</v>
      </c>
      <c r="H204" s="7"/>
      <c r="I204" s="7"/>
    </row>
    <row r="205" ht="17" customHeight="1">
      <c r="A205" t="s" s="6">
        <v>548</v>
      </c>
      <c r="B205" t="s" s="6">
        <v>549</v>
      </c>
      <c r="C205" s="7"/>
      <c r="D205" s="7"/>
      <c r="E205" s="8">
        <v>2</v>
      </c>
      <c r="F205" t="s" s="6">
        <v>550</v>
      </c>
      <c r="G205" t="s" s="6">
        <v>551</v>
      </c>
      <c r="H205" s="7"/>
      <c r="I205" s="7"/>
    </row>
    <row r="206" ht="17" customHeight="1">
      <c r="A206" t="s" s="6">
        <v>552</v>
      </c>
      <c r="B206" t="s" s="6">
        <v>553</v>
      </c>
      <c r="C206" s="8">
        <v>16</v>
      </c>
      <c r="D206" s="7"/>
      <c r="E206" s="7"/>
      <c r="F206" t="s" s="6">
        <v>554</v>
      </c>
      <c r="G206" t="s" s="6">
        <v>555</v>
      </c>
      <c r="H206" s="7"/>
      <c r="I206" s="7"/>
    </row>
    <row r="207" ht="17" customHeight="1">
      <c r="A207" t="s" s="6">
        <v>556</v>
      </c>
      <c r="B207" t="s" s="6">
        <v>557</v>
      </c>
      <c r="C207" s="7"/>
      <c r="D207" s="7"/>
      <c r="E207" s="8">
        <v>70</v>
      </c>
      <c r="F207" s="7"/>
      <c r="G207" s="7"/>
      <c r="H207" t="s" s="6">
        <v>558</v>
      </c>
      <c r="I207" s="7"/>
    </row>
    <row r="208" ht="17" customHeight="1">
      <c r="A208" t="s" s="6">
        <v>559</v>
      </c>
      <c r="B208" t="s" s="6">
        <v>560</v>
      </c>
      <c r="C208" s="7"/>
      <c r="D208" s="7"/>
      <c r="E208" s="7"/>
      <c r="F208" s="7"/>
      <c r="G208" s="7"/>
      <c r="H208" t="s" s="6">
        <v>561</v>
      </c>
      <c r="I208" s="7"/>
    </row>
    <row r="209" ht="17" customHeight="1">
      <c r="A209" t="s" s="6">
        <v>562</v>
      </c>
      <c r="B209" t="s" s="6">
        <v>563</v>
      </c>
      <c r="C209" s="7"/>
      <c r="D209" s="7"/>
      <c r="E209" s="8">
        <v>50</v>
      </c>
      <c r="F209" s="7"/>
      <c r="G209" s="7"/>
      <c r="H209" t="s" s="6">
        <v>564</v>
      </c>
      <c r="I209" s="7"/>
    </row>
    <row r="210" ht="17" customHeight="1">
      <c r="A210" t="s" s="6">
        <v>565</v>
      </c>
      <c r="B210" t="s" s="6">
        <v>566</v>
      </c>
      <c r="C210" t="s" s="6">
        <v>48</v>
      </c>
      <c r="D210" s="7"/>
      <c r="E210" s="7"/>
      <c r="F210" t="s" s="6">
        <v>567</v>
      </c>
      <c r="G210" t="s" s="6">
        <v>568</v>
      </c>
      <c r="H210" s="7"/>
      <c r="I210" s="7"/>
    </row>
    <row r="211" ht="17" customHeight="1">
      <c r="A211" t="s" s="6">
        <v>201</v>
      </c>
      <c r="B211" t="s" s="6">
        <v>566</v>
      </c>
      <c r="C211" t="s" s="6">
        <v>48</v>
      </c>
      <c r="D211" s="7"/>
      <c r="E211" s="7"/>
      <c r="F211" t="s" s="6">
        <v>44</v>
      </c>
      <c r="G211" t="s" s="6">
        <v>569</v>
      </c>
      <c r="H211" s="7"/>
      <c r="I211" s="7"/>
    </row>
    <row r="212" ht="17" customHeight="1">
      <c r="A212" t="s" s="6">
        <v>570</v>
      </c>
      <c r="B212" t="s" s="6">
        <v>571</v>
      </c>
      <c r="C212" s="7"/>
      <c r="D212" s="7"/>
      <c r="E212" s="8">
        <v>70</v>
      </c>
      <c r="F212" s="7"/>
      <c r="G212" s="7"/>
      <c r="H212" t="s" s="6">
        <v>572</v>
      </c>
      <c r="I212" s="7"/>
    </row>
    <row r="213" ht="17" customHeight="1">
      <c r="A213" t="s" s="6">
        <v>573</v>
      </c>
      <c r="B213" t="s" s="6">
        <v>574</v>
      </c>
      <c r="C213" s="7"/>
      <c r="D213" s="7"/>
      <c r="E213" s="8">
        <v>25</v>
      </c>
      <c r="F213" s="7"/>
      <c r="G213" s="7"/>
      <c r="H213" s="7"/>
      <c r="I213" t="s" s="6">
        <v>18</v>
      </c>
    </row>
    <row r="214" ht="17" customHeight="1">
      <c r="A214" t="s" s="6">
        <v>575</v>
      </c>
      <c r="B214" t="s" s="6">
        <v>576</v>
      </c>
      <c r="C214" s="7"/>
      <c r="D214" s="7"/>
      <c r="E214" s="8">
        <v>64</v>
      </c>
      <c r="F214" s="7"/>
      <c r="G214" s="7"/>
      <c r="H214" t="s" s="6">
        <v>577</v>
      </c>
      <c r="I214" s="7"/>
    </row>
    <row r="215" ht="17" customHeight="1">
      <c r="A215" t="s" s="6">
        <v>578</v>
      </c>
      <c r="B215" t="s" s="6">
        <v>579</v>
      </c>
      <c r="C215" s="8">
        <v>10</v>
      </c>
      <c r="D215" s="7"/>
      <c r="E215" s="7"/>
      <c r="F215" t="s" s="6">
        <v>580</v>
      </c>
      <c r="G215" t="s" s="6">
        <v>581</v>
      </c>
      <c r="H215" s="7"/>
      <c r="I215" s="7"/>
    </row>
    <row r="216" ht="17" customHeight="1">
      <c r="A216" t="s" s="6">
        <v>582</v>
      </c>
      <c r="B216" t="s" s="6">
        <v>583</v>
      </c>
      <c r="C216" s="7"/>
      <c r="D216" s="7"/>
      <c r="E216" s="8">
        <v>5</v>
      </c>
      <c r="F216" t="s" s="6">
        <v>417</v>
      </c>
      <c r="G216" t="s" s="6">
        <v>584</v>
      </c>
      <c r="H216" s="7"/>
      <c r="I216" s="7"/>
    </row>
    <row r="217" ht="17" customHeight="1">
      <c r="A217" t="s" s="6">
        <v>585</v>
      </c>
      <c r="B217" t="s" s="6">
        <v>586</v>
      </c>
      <c r="C217" s="7"/>
      <c r="D217" s="7"/>
      <c r="E217" s="7"/>
      <c r="F217" s="7"/>
      <c r="G217" s="7"/>
      <c r="H217" s="7"/>
      <c r="I217" s="7"/>
    </row>
    <row r="218" ht="17" customHeight="1">
      <c r="A218" t="s" s="6">
        <v>457</v>
      </c>
      <c r="B218" t="s" s="6">
        <v>587</v>
      </c>
      <c r="C218" s="7"/>
      <c r="D218" s="7"/>
      <c r="E218" s="7"/>
      <c r="F218" s="7"/>
      <c r="G218" s="7"/>
      <c r="H218" s="7"/>
      <c r="I218" s="7"/>
    </row>
    <row r="219" ht="17" customHeight="1">
      <c r="A219" t="s" s="6">
        <v>588</v>
      </c>
      <c r="B219" t="s" s="6">
        <v>589</v>
      </c>
      <c r="C219" s="7"/>
      <c r="D219" s="7"/>
      <c r="E219" s="7"/>
      <c r="F219" t="s" s="6">
        <v>457</v>
      </c>
      <c r="G219" t="s" s="6">
        <v>509</v>
      </c>
      <c r="H219" s="7"/>
      <c r="I219" s="7"/>
    </row>
    <row r="220" ht="17" customHeight="1">
      <c r="A220" t="s" s="6">
        <v>590</v>
      </c>
      <c r="B220" t="s" s="6">
        <v>591</v>
      </c>
      <c r="C220" t="s" s="6">
        <v>48</v>
      </c>
      <c r="D220" s="7"/>
      <c r="E220" s="7"/>
      <c r="F220" t="s" s="6">
        <v>457</v>
      </c>
      <c r="G220" t="s" s="6">
        <v>509</v>
      </c>
      <c r="H220" s="7"/>
      <c r="I220" s="7"/>
    </row>
    <row r="221" ht="17" customHeight="1">
      <c r="A221" t="s" s="6">
        <v>592</v>
      </c>
      <c r="B221" t="s" s="6">
        <v>593</v>
      </c>
      <c r="C221" s="7"/>
      <c r="D221" s="7"/>
      <c r="E221" s="7"/>
      <c r="F221" t="s" s="6">
        <v>457</v>
      </c>
      <c r="G221" t="s" s="6">
        <v>509</v>
      </c>
      <c r="H221" s="7"/>
      <c r="I221" s="7"/>
    </row>
    <row r="222" ht="17" customHeight="1">
      <c r="A222" t="s" s="6">
        <v>564</v>
      </c>
      <c r="B222" t="s" s="6">
        <v>594</v>
      </c>
      <c r="C222" s="7"/>
      <c r="D222" s="7"/>
      <c r="E222" s="7"/>
      <c r="F222" s="7"/>
      <c r="G222" s="7"/>
      <c r="H222" s="7"/>
      <c r="I222" s="7"/>
    </row>
    <row r="223" ht="17" customHeight="1">
      <c r="A223" t="s" s="6">
        <v>595</v>
      </c>
      <c r="B223" t="s" s="6">
        <v>596</v>
      </c>
      <c r="C223" s="7"/>
      <c r="D223" s="7"/>
      <c r="E223" s="7"/>
      <c r="F223" s="7"/>
      <c r="G223" s="7"/>
      <c r="H223" s="7"/>
      <c r="I223" s="7"/>
    </row>
    <row r="224" ht="17" customHeight="1">
      <c r="A224" t="s" s="6">
        <v>597</v>
      </c>
      <c r="B224" t="s" s="6">
        <v>598</v>
      </c>
      <c r="C224" s="8">
        <v>0</v>
      </c>
      <c r="D224" s="7"/>
      <c r="E224" s="7"/>
      <c r="F224" t="s" s="6">
        <v>599</v>
      </c>
      <c r="G224" t="s" s="6">
        <v>600</v>
      </c>
      <c r="H224" s="7"/>
      <c r="I224" s="7"/>
    </row>
    <row r="225" ht="17" customHeight="1">
      <c r="A225" t="s" s="6">
        <v>601</v>
      </c>
      <c r="B225" t="s" s="6">
        <v>602</v>
      </c>
      <c r="C225" s="7"/>
      <c r="D225" s="7"/>
      <c r="E225" s="7"/>
      <c r="F225" s="7"/>
      <c r="G225" s="7"/>
      <c r="H225" s="7"/>
      <c r="I225" s="7"/>
    </row>
    <row r="226" ht="17" customHeight="1">
      <c r="A226" t="s" s="6">
        <v>75</v>
      </c>
      <c r="B226" t="s" s="6">
        <v>603</v>
      </c>
      <c r="C226" s="7"/>
      <c r="D226" s="7"/>
      <c r="E226" s="8">
        <v>54</v>
      </c>
      <c r="F226" s="7"/>
      <c r="G226" s="7"/>
      <c r="H226" t="s" s="6">
        <v>604</v>
      </c>
      <c r="I226" s="7"/>
    </row>
    <row r="227" ht="17" customHeight="1">
      <c r="A227" t="s" s="6">
        <v>605</v>
      </c>
      <c r="B227" t="s" s="6">
        <v>606</v>
      </c>
      <c r="C227" s="7"/>
      <c r="D227" s="7"/>
      <c r="E227" s="8">
        <v>72</v>
      </c>
      <c r="F227" s="7"/>
      <c r="G227" s="7"/>
      <c r="H227" t="s" s="6">
        <v>607</v>
      </c>
      <c r="I227" s="7"/>
    </row>
    <row r="228" ht="17" customHeight="1">
      <c r="A228" t="s" s="6">
        <v>608</v>
      </c>
      <c r="B228" t="s" s="6">
        <v>609</v>
      </c>
      <c r="C228" t="s" s="6">
        <v>48</v>
      </c>
      <c r="D228" s="7"/>
      <c r="E228" s="7"/>
      <c r="F228" t="s" s="6">
        <v>417</v>
      </c>
      <c r="G228" t="s" s="6">
        <v>584</v>
      </c>
      <c r="H228" s="7"/>
      <c r="I228" s="7"/>
    </row>
    <row r="229" ht="17" customHeight="1">
      <c r="A229" t="s" s="6">
        <v>610</v>
      </c>
      <c r="B229" t="s" s="6">
        <v>611</v>
      </c>
      <c r="C229" s="7"/>
      <c r="D229" s="7"/>
      <c r="E229" s="8">
        <v>65</v>
      </c>
      <c r="F229" s="7"/>
      <c r="G229" s="7"/>
      <c r="H229" s="7"/>
      <c r="I229" t="s" s="6">
        <v>18</v>
      </c>
    </row>
    <row r="230" ht="17" customHeight="1">
      <c r="A230" t="s" s="6">
        <v>612</v>
      </c>
      <c r="B230" t="s" s="6">
        <v>613</v>
      </c>
      <c r="C230" s="7"/>
      <c r="D230" s="7"/>
      <c r="E230" s="8">
        <v>70</v>
      </c>
      <c r="F230" s="7"/>
      <c r="G230" s="7"/>
      <c r="H230" t="s" s="6">
        <v>614</v>
      </c>
      <c r="I230" s="7"/>
    </row>
    <row r="231" ht="17" customHeight="1">
      <c r="A231" t="s" s="6">
        <v>123</v>
      </c>
      <c r="B231" t="s" s="6">
        <v>615</v>
      </c>
      <c r="C231" s="7"/>
      <c r="D231" s="7"/>
      <c r="E231" s="8">
        <v>60</v>
      </c>
      <c r="F231" s="7"/>
      <c r="G231" s="7"/>
      <c r="H231" s="7"/>
      <c r="I231" t="s" s="6">
        <v>543</v>
      </c>
    </row>
    <row r="232" ht="17" customHeight="1">
      <c r="A232" t="s" s="6">
        <v>36</v>
      </c>
      <c r="B232" t="s" s="6">
        <v>616</v>
      </c>
      <c r="C232" s="7"/>
      <c r="D232" s="7"/>
      <c r="E232" s="8">
        <v>64</v>
      </c>
      <c r="F232" s="7"/>
      <c r="G232" s="7"/>
      <c r="H232" t="s" s="6">
        <v>617</v>
      </c>
      <c r="I232" s="7"/>
    </row>
    <row r="233" ht="17" customHeight="1">
      <c r="A233" t="s" s="6">
        <v>618</v>
      </c>
      <c r="B233" t="s" s="6">
        <v>619</v>
      </c>
      <c r="C233" s="7"/>
      <c r="D233" s="7"/>
      <c r="E233" s="7"/>
      <c r="F233" s="7"/>
      <c r="G233" s="7"/>
      <c r="H233" s="7"/>
      <c r="I233" s="7"/>
    </row>
    <row r="234" ht="17" customHeight="1">
      <c r="A234" t="s" s="6">
        <v>620</v>
      </c>
      <c r="B234" t="s" s="6">
        <v>621</v>
      </c>
      <c r="C234" s="7"/>
      <c r="D234" s="7"/>
      <c r="E234" s="8">
        <v>40</v>
      </c>
      <c r="F234" t="s" s="6">
        <v>618</v>
      </c>
      <c r="G234" s="7"/>
      <c r="H234" s="7"/>
      <c r="I234" s="7"/>
    </row>
    <row r="235" ht="17" customHeight="1">
      <c r="A235" t="s" s="6">
        <v>622</v>
      </c>
      <c r="B235" t="s" s="6">
        <v>623</v>
      </c>
      <c r="C235" s="7"/>
      <c r="D235" t="s" s="6">
        <v>298</v>
      </c>
      <c r="E235" s="7"/>
      <c r="F235" t="s" s="6">
        <v>624</v>
      </c>
      <c r="G235" s="7"/>
      <c r="H235" s="7"/>
      <c r="I235" s="7"/>
    </row>
    <row r="236" ht="17" customHeight="1">
      <c r="A236" t="s" s="6">
        <v>625</v>
      </c>
      <c r="B236" t="s" s="6">
        <v>626</v>
      </c>
      <c r="C236" t="s" s="6">
        <v>48</v>
      </c>
      <c r="D236" s="7"/>
      <c r="E236" s="7"/>
      <c r="F236" t="s" s="6">
        <v>430</v>
      </c>
      <c r="G236" s="7"/>
      <c r="H236" s="7"/>
      <c r="I236" s="7"/>
    </row>
    <row r="237" ht="17" customHeight="1">
      <c r="A237" t="s" s="6">
        <v>627</v>
      </c>
      <c r="B237" t="s" s="6">
        <v>628</v>
      </c>
      <c r="C237" t="s" s="6">
        <v>48</v>
      </c>
      <c r="D237" s="7"/>
      <c r="E237" s="7"/>
      <c r="F237" t="s" s="6">
        <v>629</v>
      </c>
      <c r="G237" t="s" s="6">
        <v>630</v>
      </c>
      <c r="H237" s="7"/>
      <c r="I237" s="7"/>
    </row>
    <row r="238" ht="17" customHeight="1">
      <c r="A238" t="s" s="6">
        <v>631</v>
      </c>
      <c r="B238" t="s" s="6">
        <v>632</v>
      </c>
      <c r="C238" s="7"/>
      <c r="D238" s="7"/>
      <c r="E238" s="8">
        <v>25</v>
      </c>
      <c r="F238" s="7"/>
      <c r="G238" s="7"/>
      <c r="H238" s="7"/>
      <c r="I238" s="7"/>
    </row>
    <row r="239" ht="17" customHeight="1">
      <c r="A239" s="7"/>
      <c r="B239" s="7"/>
      <c r="C239" s="9"/>
      <c r="D239" s="9"/>
      <c r="E239" s="9"/>
      <c r="F239" s="7"/>
      <c r="G239" s="7"/>
      <c r="H239" s="7"/>
      <c r="I239" s="7"/>
    </row>
    <row r="240" ht="17" customHeight="1">
      <c r="A240" s="7"/>
      <c r="B240" s="10"/>
      <c r="C240" s="11">
        <f>COUNTIF(C2:C238,"&lt;2")</f>
        <v>7</v>
      </c>
      <c r="D240" s="11">
        <f>237-COUNTBLANK(D2:D238)</f>
        <v>6</v>
      </c>
      <c r="E240" s="11">
        <f>COUNTIF(E2:E238,"&lt;10")</f>
        <v>29</v>
      </c>
      <c r="F240" s="12"/>
      <c r="G240" s="7"/>
      <c r="H240" s="7"/>
      <c r="I240" s="7"/>
    </row>
    <row r="241" ht="17" customHeight="1">
      <c r="A241" s="7"/>
      <c r="B241" s="8">
        <f>COUNTIF(B1:B238,"=1795*")</f>
        <v>15</v>
      </c>
      <c r="C241" s="5"/>
      <c r="D241" s="13"/>
      <c r="E241" s="14">
        <f>C240+D240+E240</f>
        <v>42</v>
      </c>
      <c r="F241" s="12"/>
      <c r="G241" s="7"/>
      <c r="H241" s="7"/>
      <c r="I241" s="7"/>
    </row>
  </sheetData>
  <pageMargins left="0.75" right="0.75" top="1" bottom="1" header="0.5" footer="0.5"/>
  <pageSetup firstPageNumber="1" fitToHeight="1" fitToWidth="1" scale="100" useFirstPageNumber="0" orientation="portrait" pageOrder="downThenOver"/>
  <headerFooter>
    <oddFooter>&amp;C&amp;"Helvetica Neue,Regular"&amp;12&amp;K000000&amp;P</oddFooter>
  </headerFooter>
</worksheet>
</file>

<file path=xl/worksheets/sheet10.xml><?xml version="1.0" encoding="utf-8"?>
<worksheet xmlns:r="http://schemas.openxmlformats.org/officeDocument/2006/relationships" xmlns="http://schemas.openxmlformats.org/spreadsheetml/2006/main">
  <dimension ref="A1:I357"/>
  <sheetViews>
    <sheetView workbookViewId="0" showGridLines="0" defaultGridColor="1">
      <pane topLeftCell="A2" xSplit="0" ySplit="1" activePane="bottomLeft" state="frozen"/>
    </sheetView>
  </sheetViews>
  <sheetFormatPr defaultColWidth="10.8333" defaultRowHeight="15" customHeight="1" outlineLevelRow="0" outlineLevelCol="0"/>
  <cols>
    <col min="1" max="1" width="44.4609" style="148" customWidth="1"/>
    <col min="2" max="2" width="10.8516" style="148" customWidth="1"/>
    <col min="3" max="5" width="7" style="148" customWidth="1"/>
    <col min="6" max="6" width="30" style="148" customWidth="1"/>
    <col min="7" max="8" width="24.6719" style="148" customWidth="1"/>
    <col min="9" max="9" width="74.5" style="148" customWidth="1"/>
    <col min="10" max="16384" width="10.8516" style="148" customWidth="1"/>
  </cols>
  <sheetData>
    <row r="1" ht="17" customHeight="1">
      <c r="A1" t="s" s="16">
        <v>0</v>
      </c>
      <c r="B1" t="s" s="17">
        <v>1</v>
      </c>
      <c r="C1" t="s" s="18">
        <v>2</v>
      </c>
      <c r="D1" t="s" s="18">
        <v>3</v>
      </c>
      <c r="E1" t="s" s="18">
        <v>4</v>
      </c>
      <c r="F1" t="s" s="17">
        <v>5</v>
      </c>
      <c r="G1" t="s" s="17">
        <v>6</v>
      </c>
      <c r="H1" t="s" s="17">
        <v>7</v>
      </c>
      <c r="I1" t="s" s="19">
        <v>8</v>
      </c>
    </row>
    <row r="2" ht="17" customHeight="1">
      <c r="A2" t="s" s="4">
        <v>7702</v>
      </c>
      <c r="B2" t="s" s="4">
        <v>7703</v>
      </c>
      <c r="C2" s="5"/>
      <c r="D2" s="5"/>
      <c r="E2" s="149">
        <v>2.5</v>
      </c>
      <c r="F2" t="s" s="4">
        <v>7704</v>
      </c>
      <c r="G2" t="s" s="4">
        <v>7705</v>
      </c>
      <c r="H2" s="5"/>
      <c r="I2" s="5"/>
    </row>
    <row r="3" ht="17" customHeight="1">
      <c r="A3" t="s" s="6">
        <v>7706</v>
      </c>
      <c r="B3" t="s" s="6">
        <v>215</v>
      </c>
      <c r="C3" s="7"/>
      <c r="D3" s="7"/>
      <c r="E3" s="7"/>
      <c r="F3" s="7"/>
      <c r="G3" s="7"/>
      <c r="H3" t="s" s="6">
        <v>7707</v>
      </c>
      <c r="I3" s="7"/>
    </row>
    <row r="4" ht="17" customHeight="1">
      <c r="A4" t="s" s="6">
        <v>7708</v>
      </c>
      <c r="B4" t="s" s="6">
        <v>7709</v>
      </c>
      <c r="C4" s="7"/>
      <c r="D4" s="7"/>
      <c r="E4" s="8">
        <v>61</v>
      </c>
      <c r="F4" t="s" s="6">
        <v>7710</v>
      </c>
      <c r="G4" t="s" s="6">
        <v>7711</v>
      </c>
      <c r="H4" s="7"/>
      <c r="I4" t="s" s="6">
        <v>7712</v>
      </c>
    </row>
    <row r="5" ht="17" customHeight="1">
      <c r="A5" t="s" s="6">
        <v>7713</v>
      </c>
      <c r="B5" t="s" s="6">
        <v>7714</v>
      </c>
      <c r="C5" s="7"/>
      <c r="D5" s="7"/>
      <c r="E5" s="8">
        <v>13</v>
      </c>
      <c r="F5" t="s" s="6">
        <v>7715</v>
      </c>
      <c r="G5" t="s" s="6">
        <v>7716</v>
      </c>
      <c r="H5" s="7"/>
      <c r="I5" s="7"/>
    </row>
    <row r="6" ht="17" customHeight="1">
      <c r="A6" t="s" s="6">
        <v>7717</v>
      </c>
      <c r="B6" t="s" s="6">
        <v>7714</v>
      </c>
      <c r="C6" s="7"/>
      <c r="D6" s="7"/>
      <c r="E6" s="7"/>
      <c r="F6" s="7"/>
      <c r="G6" s="7"/>
      <c r="H6" t="s" s="6">
        <v>7718</v>
      </c>
      <c r="I6" s="7"/>
    </row>
    <row r="7" ht="17" customHeight="1">
      <c r="A7" t="s" s="6">
        <v>7719</v>
      </c>
      <c r="B7" t="s" s="6">
        <v>7720</v>
      </c>
      <c r="C7" s="7"/>
      <c r="D7" s="7"/>
      <c r="E7" s="7"/>
      <c r="F7" s="7"/>
      <c r="G7" s="7"/>
      <c r="H7" t="s" s="6">
        <v>7721</v>
      </c>
      <c r="I7" s="7"/>
    </row>
    <row r="8" ht="17" customHeight="1">
      <c r="A8" t="s" s="6">
        <v>7722</v>
      </c>
      <c r="B8" t="s" s="6">
        <v>7723</v>
      </c>
      <c r="C8" s="7"/>
      <c r="D8" s="7"/>
      <c r="E8" s="7"/>
      <c r="F8" s="7"/>
      <c r="G8" s="7"/>
      <c r="H8" t="s" s="6">
        <v>7724</v>
      </c>
      <c r="I8" t="s" s="6">
        <v>7725</v>
      </c>
    </row>
    <row r="9" ht="17" customHeight="1">
      <c r="A9" t="s" s="6">
        <v>7726</v>
      </c>
      <c r="B9" t="s" s="6">
        <v>7727</v>
      </c>
      <c r="C9" s="7"/>
      <c r="D9" s="7"/>
      <c r="E9" s="7"/>
      <c r="F9" s="7"/>
      <c r="G9" s="7"/>
      <c r="H9" t="s" s="6">
        <v>7728</v>
      </c>
      <c r="I9" s="7"/>
    </row>
    <row r="10" ht="17" customHeight="1">
      <c r="A10" t="s" s="6">
        <v>7729</v>
      </c>
      <c r="B10" t="s" s="6">
        <v>7730</v>
      </c>
      <c r="C10" s="7"/>
      <c r="D10" s="7"/>
      <c r="E10" s="7"/>
      <c r="F10" s="7"/>
      <c r="G10" s="7"/>
      <c r="H10" t="s" s="6">
        <v>7731</v>
      </c>
      <c r="I10" s="7"/>
    </row>
    <row r="11" ht="17" customHeight="1">
      <c r="A11" t="s" s="6">
        <v>7732</v>
      </c>
      <c r="B11" t="s" s="6">
        <v>2875</v>
      </c>
      <c r="C11" s="7"/>
      <c r="D11" s="7"/>
      <c r="E11" s="7"/>
      <c r="F11" s="7"/>
      <c r="G11" s="7"/>
      <c r="H11" t="s" s="6">
        <v>7733</v>
      </c>
      <c r="I11" s="7"/>
    </row>
    <row r="12" ht="17" customHeight="1">
      <c r="A12" t="s" s="6">
        <v>7734</v>
      </c>
      <c r="B12" t="s" s="6">
        <v>7735</v>
      </c>
      <c r="C12" s="7"/>
      <c r="D12" s="7"/>
      <c r="E12" s="7"/>
      <c r="F12" s="7"/>
      <c r="G12" s="7"/>
      <c r="H12" t="s" s="6">
        <v>7736</v>
      </c>
      <c r="I12" s="7"/>
    </row>
    <row r="13" ht="17" customHeight="1">
      <c r="A13" t="s" s="6">
        <v>7737</v>
      </c>
      <c r="B13" t="s" s="6">
        <v>7738</v>
      </c>
      <c r="C13" s="7"/>
      <c r="D13" s="8">
        <v>14</v>
      </c>
      <c r="E13" s="7"/>
      <c r="F13" s="7"/>
      <c r="G13" t="s" s="6">
        <v>7739</v>
      </c>
      <c r="H13" s="7"/>
      <c r="I13" t="s" s="6">
        <v>7740</v>
      </c>
    </row>
    <row r="14" ht="17" customHeight="1">
      <c r="A14" t="s" s="6">
        <v>7741</v>
      </c>
      <c r="B14" t="s" s="6">
        <v>7742</v>
      </c>
      <c r="C14" s="7"/>
      <c r="D14" s="7"/>
      <c r="E14" s="8">
        <v>7</v>
      </c>
      <c r="F14" t="s" s="6">
        <v>7743</v>
      </c>
      <c r="G14" t="s" s="6">
        <v>7744</v>
      </c>
      <c r="H14" s="7"/>
      <c r="I14" s="7"/>
    </row>
    <row r="15" ht="17" customHeight="1">
      <c r="A15" t="s" s="6">
        <v>7745</v>
      </c>
      <c r="B15" t="s" s="6">
        <v>7746</v>
      </c>
      <c r="C15" s="7"/>
      <c r="D15" s="7"/>
      <c r="E15" s="8">
        <v>1.5</v>
      </c>
      <c r="F15" t="s" s="6">
        <v>7747</v>
      </c>
      <c r="G15" t="s" s="6">
        <v>7748</v>
      </c>
      <c r="H15" s="7"/>
      <c r="I15" s="7"/>
    </row>
    <row r="16" ht="17" customHeight="1">
      <c r="A16" t="s" s="6">
        <v>7749</v>
      </c>
      <c r="B16" t="s" s="6">
        <v>7750</v>
      </c>
      <c r="C16" s="8">
        <v>16</v>
      </c>
      <c r="D16" s="7"/>
      <c r="E16" s="7"/>
      <c r="F16" t="s" s="6">
        <v>7751</v>
      </c>
      <c r="G16" t="s" s="6">
        <v>7752</v>
      </c>
      <c r="H16" s="7"/>
      <c r="I16" s="7"/>
    </row>
    <row r="17" ht="17" customHeight="1">
      <c r="A17" t="s" s="6">
        <v>7753</v>
      </c>
      <c r="B17" t="s" s="6">
        <v>7754</v>
      </c>
      <c r="C17" s="7"/>
      <c r="D17" s="7"/>
      <c r="E17" s="8">
        <v>2</v>
      </c>
      <c r="F17" t="s" s="6">
        <v>7755</v>
      </c>
      <c r="G17" t="s" s="6">
        <v>7756</v>
      </c>
      <c r="H17" s="7"/>
      <c r="I17" s="7"/>
    </row>
    <row r="18" ht="17" customHeight="1">
      <c r="A18" t="s" s="6">
        <v>7757</v>
      </c>
      <c r="B18" t="s" s="6">
        <v>7758</v>
      </c>
      <c r="C18" s="8">
        <v>5</v>
      </c>
      <c r="D18" s="7"/>
      <c r="E18" s="7"/>
      <c r="F18" t="s" s="6">
        <v>7759</v>
      </c>
      <c r="G18" t="s" s="6">
        <v>7760</v>
      </c>
      <c r="H18" s="7"/>
      <c r="I18" s="7"/>
    </row>
    <row r="19" ht="17" customHeight="1">
      <c r="A19" t="s" s="6">
        <v>7761</v>
      </c>
      <c r="B19" t="s" s="6">
        <v>7762</v>
      </c>
      <c r="C19" s="7"/>
      <c r="D19" s="7"/>
      <c r="E19" s="7"/>
      <c r="F19" s="7"/>
      <c r="G19" s="7"/>
      <c r="H19" t="s" s="6">
        <v>7763</v>
      </c>
      <c r="I19" s="7"/>
    </row>
    <row r="20" ht="17" customHeight="1">
      <c r="A20" t="s" s="6">
        <v>7764</v>
      </c>
      <c r="B20" t="s" s="6">
        <v>7765</v>
      </c>
      <c r="C20" s="7"/>
      <c r="D20" s="7"/>
      <c r="E20" s="7"/>
      <c r="F20" s="7"/>
      <c r="G20" s="7"/>
      <c r="H20" t="s" s="6">
        <v>7766</v>
      </c>
      <c r="I20" s="7"/>
    </row>
    <row r="21" ht="17" customHeight="1">
      <c r="A21" t="s" s="6">
        <v>7767</v>
      </c>
      <c r="B21" t="s" s="6">
        <v>7768</v>
      </c>
      <c r="C21" s="7"/>
      <c r="D21" s="8">
        <v>1.5</v>
      </c>
      <c r="E21" s="7"/>
      <c r="F21" t="s" s="6">
        <v>7769</v>
      </c>
      <c r="G21" t="s" s="6">
        <v>7770</v>
      </c>
      <c r="H21" s="7"/>
      <c r="I21" s="7"/>
    </row>
    <row r="22" ht="17" customHeight="1">
      <c r="A22" t="s" s="6">
        <v>7771</v>
      </c>
      <c r="B22" t="s" s="6">
        <v>1166</v>
      </c>
      <c r="C22" s="7"/>
      <c r="D22" s="7"/>
      <c r="E22" s="8">
        <v>9.5</v>
      </c>
      <c r="F22" t="s" s="6">
        <v>7772</v>
      </c>
      <c r="G22" t="s" s="6">
        <v>7773</v>
      </c>
      <c r="H22" s="7"/>
      <c r="I22" s="7"/>
    </row>
    <row r="23" ht="17" customHeight="1">
      <c r="A23" t="s" s="6">
        <v>7774</v>
      </c>
      <c r="B23" t="s" s="6">
        <v>238</v>
      </c>
      <c r="C23" s="7"/>
      <c r="D23" s="7"/>
      <c r="E23" s="8">
        <v>5</v>
      </c>
      <c r="F23" t="s" s="6">
        <v>7772</v>
      </c>
      <c r="G23" t="s" s="6">
        <v>7773</v>
      </c>
      <c r="H23" s="7"/>
      <c r="I23" s="7"/>
    </row>
    <row r="24" ht="17" customHeight="1">
      <c r="A24" t="s" s="6">
        <v>7775</v>
      </c>
      <c r="B24" t="s" s="6">
        <v>7776</v>
      </c>
      <c r="C24" s="7"/>
      <c r="D24" s="7"/>
      <c r="E24" s="8">
        <v>70</v>
      </c>
      <c r="F24" s="7"/>
      <c r="G24" s="7"/>
      <c r="H24" s="7"/>
      <c r="I24" t="s" s="6">
        <v>7777</v>
      </c>
    </row>
    <row r="25" ht="17" customHeight="1">
      <c r="A25" t="s" s="6">
        <v>7778</v>
      </c>
      <c r="B25" t="s" s="6">
        <v>7779</v>
      </c>
      <c r="C25" s="7"/>
      <c r="D25" s="7"/>
      <c r="E25" s="8">
        <v>15</v>
      </c>
      <c r="F25" t="s" s="6">
        <v>7780</v>
      </c>
      <c r="G25" t="s" s="6">
        <v>7781</v>
      </c>
      <c r="H25" s="7"/>
      <c r="I25" t="s" s="6">
        <v>7712</v>
      </c>
    </row>
    <row r="26" ht="17" customHeight="1">
      <c r="A26" t="s" s="6">
        <v>7782</v>
      </c>
      <c r="B26" t="s" s="6">
        <v>1178</v>
      </c>
      <c r="C26" s="7"/>
      <c r="D26" s="7"/>
      <c r="E26" s="8">
        <v>16</v>
      </c>
      <c r="F26" t="s" s="6">
        <v>7783</v>
      </c>
      <c r="G26" t="s" s="6">
        <v>7784</v>
      </c>
      <c r="H26" s="7"/>
      <c r="I26" t="s" s="6">
        <v>7785</v>
      </c>
    </row>
    <row r="27" ht="17" customHeight="1">
      <c r="A27" t="s" s="6">
        <v>7786</v>
      </c>
      <c r="B27" t="s" s="6">
        <v>1178</v>
      </c>
      <c r="C27" s="7"/>
      <c r="D27" s="7"/>
      <c r="E27" s="8">
        <v>16.5</v>
      </c>
      <c r="F27" t="s" s="6">
        <v>7787</v>
      </c>
      <c r="G27" t="s" s="6">
        <v>7788</v>
      </c>
      <c r="H27" s="7"/>
      <c r="I27" s="7"/>
    </row>
    <row r="28" ht="17" customHeight="1">
      <c r="A28" t="s" s="6">
        <v>7789</v>
      </c>
      <c r="B28" t="s" s="6">
        <v>7790</v>
      </c>
      <c r="C28" s="7"/>
      <c r="D28" s="7"/>
      <c r="E28" s="8">
        <v>12</v>
      </c>
      <c r="F28" t="s" s="6">
        <v>7791</v>
      </c>
      <c r="G28" t="s" s="6">
        <v>7792</v>
      </c>
      <c r="H28" s="7"/>
      <c r="I28" s="7"/>
    </row>
    <row r="29" ht="17" customHeight="1">
      <c r="A29" t="s" s="6">
        <v>7793</v>
      </c>
      <c r="B29" t="s" s="6">
        <v>7794</v>
      </c>
      <c r="C29" s="7"/>
      <c r="D29" s="7"/>
      <c r="E29" s="7"/>
      <c r="F29" s="7"/>
      <c r="G29" s="7"/>
      <c r="H29" t="s" s="6">
        <v>7795</v>
      </c>
      <c r="I29" s="7"/>
    </row>
    <row r="30" ht="17" customHeight="1">
      <c r="A30" t="s" s="6">
        <v>7796</v>
      </c>
      <c r="B30" t="s" s="6">
        <v>7797</v>
      </c>
      <c r="C30" s="7"/>
      <c r="D30" s="7"/>
      <c r="E30" s="8">
        <v>18</v>
      </c>
      <c r="F30" t="s" s="6">
        <v>7798</v>
      </c>
      <c r="G30" t="s" s="6">
        <v>7799</v>
      </c>
      <c r="H30" s="7"/>
      <c r="I30" s="7"/>
    </row>
    <row r="31" ht="17" customHeight="1">
      <c r="A31" t="s" s="6">
        <v>7788</v>
      </c>
      <c r="B31" t="s" s="6">
        <v>7800</v>
      </c>
      <c r="C31" s="7"/>
      <c r="D31" s="7"/>
      <c r="E31" s="7"/>
      <c r="F31" s="7"/>
      <c r="G31" s="7"/>
      <c r="H31" t="s" s="6">
        <v>7787</v>
      </c>
      <c r="I31" s="7"/>
    </row>
    <row r="32" ht="17" customHeight="1">
      <c r="A32" t="s" s="6">
        <v>7801</v>
      </c>
      <c r="B32" t="s" s="6">
        <v>7802</v>
      </c>
      <c r="C32" s="7"/>
      <c r="D32" s="7"/>
      <c r="E32" s="7"/>
      <c r="F32" t="s" s="6">
        <v>7803</v>
      </c>
      <c r="G32" t="s" s="6">
        <v>7804</v>
      </c>
      <c r="H32" s="7"/>
      <c r="I32" t="s" s="6">
        <v>7712</v>
      </c>
    </row>
    <row r="33" ht="17" customHeight="1">
      <c r="A33" t="s" s="6">
        <v>7805</v>
      </c>
      <c r="B33" t="s" s="6">
        <v>1195</v>
      </c>
      <c r="C33" s="8">
        <v>4</v>
      </c>
      <c r="D33" s="7"/>
      <c r="E33" s="7"/>
      <c r="F33" t="s" s="6">
        <v>7806</v>
      </c>
      <c r="G33" t="s" s="6">
        <v>7807</v>
      </c>
      <c r="H33" s="7"/>
      <c r="I33" s="7"/>
    </row>
    <row r="34" ht="17" customHeight="1">
      <c r="A34" t="s" s="6">
        <v>7808</v>
      </c>
      <c r="B34" t="s" s="6">
        <v>7809</v>
      </c>
      <c r="C34" s="7"/>
      <c r="D34" s="7"/>
      <c r="E34" s="8">
        <v>30</v>
      </c>
      <c r="F34" s="7"/>
      <c r="G34" t="s" s="6">
        <v>7808</v>
      </c>
      <c r="H34" s="7"/>
      <c r="I34" t="s" s="6">
        <v>7810</v>
      </c>
    </row>
    <row r="35" ht="17" customHeight="1">
      <c r="A35" t="s" s="6">
        <v>7811</v>
      </c>
      <c r="B35" t="s" s="6">
        <v>7812</v>
      </c>
      <c r="C35" s="7"/>
      <c r="D35" s="7"/>
      <c r="E35" s="8">
        <v>3</v>
      </c>
      <c r="F35" t="s" s="6">
        <v>7813</v>
      </c>
      <c r="G35" t="s" s="6">
        <v>7814</v>
      </c>
      <c r="H35" s="7"/>
      <c r="I35" s="7"/>
    </row>
    <row r="36" ht="17" customHeight="1">
      <c r="A36" t="s" s="6">
        <v>7815</v>
      </c>
      <c r="B36" t="s" s="6">
        <v>7816</v>
      </c>
      <c r="C36" s="8">
        <v>20</v>
      </c>
      <c r="D36" s="7"/>
      <c r="E36" s="7"/>
      <c r="F36" t="s" s="6">
        <v>7817</v>
      </c>
      <c r="G36" t="s" s="6">
        <v>7818</v>
      </c>
      <c r="H36" s="7"/>
      <c r="I36" s="7"/>
    </row>
    <row r="37" ht="17" customHeight="1">
      <c r="A37" t="s" s="6">
        <v>7819</v>
      </c>
      <c r="B37" t="s" s="6">
        <v>7820</v>
      </c>
      <c r="C37" s="7"/>
      <c r="D37" s="8">
        <v>3</v>
      </c>
      <c r="E37" s="7"/>
      <c r="F37" t="s" s="6">
        <v>7821</v>
      </c>
      <c r="G37" t="s" s="6">
        <v>7822</v>
      </c>
      <c r="H37" s="7"/>
      <c r="I37" s="7"/>
    </row>
    <row r="38" ht="17" customHeight="1">
      <c r="A38" t="s" s="6">
        <v>7823</v>
      </c>
      <c r="B38" t="s" s="6">
        <v>7820</v>
      </c>
      <c r="C38" s="7"/>
      <c r="D38" s="7"/>
      <c r="E38" s="8">
        <v>50</v>
      </c>
      <c r="F38" t="s" s="6">
        <v>7824</v>
      </c>
      <c r="G38" t="s" s="6">
        <v>7825</v>
      </c>
      <c r="H38" s="7"/>
      <c r="I38" t="s" s="6">
        <v>7712</v>
      </c>
    </row>
    <row r="39" ht="17" customHeight="1">
      <c r="A39" t="s" s="6">
        <v>7826</v>
      </c>
      <c r="B39" t="s" s="6">
        <v>259</v>
      </c>
      <c r="C39" s="7"/>
      <c r="D39" s="8">
        <v>2</v>
      </c>
      <c r="E39" s="7"/>
      <c r="F39" t="s" s="6">
        <v>7827</v>
      </c>
      <c r="G39" t="s" s="6">
        <v>7828</v>
      </c>
      <c r="H39" s="7"/>
      <c r="I39" s="7"/>
    </row>
    <row r="40" ht="17" customHeight="1">
      <c r="A40" t="s" s="6">
        <v>7829</v>
      </c>
      <c r="B40" t="s" s="6">
        <v>268</v>
      </c>
      <c r="C40" s="7"/>
      <c r="D40" s="7"/>
      <c r="E40" s="8">
        <v>9</v>
      </c>
      <c r="F40" t="s" s="6">
        <v>7733</v>
      </c>
      <c r="G40" t="s" s="6">
        <v>7830</v>
      </c>
      <c r="H40" s="7"/>
      <c r="I40" s="7"/>
    </row>
    <row r="41" ht="17" customHeight="1">
      <c r="A41" t="s" s="6">
        <v>7831</v>
      </c>
      <c r="B41" t="s" s="6">
        <v>6388</v>
      </c>
      <c r="C41" s="7"/>
      <c r="D41" s="7"/>
      <c r="E41" s="8">
        <v>15</v>
      </c>
      <c r="F41" t="s" s="6">
        <v>7733</v>
      </c>
      <c r="G41" t="s" s="6">
        <v>7830</v>
      </c>
      <c r="H41" s="7"/>
      <c r="I41" s="7"/>
    </row>
    <row r="42" ht="17" customHeight="1">
      <c r="A42" t="s" s="6">
        <v>7832</v>
      </c>
      <c r="B42" t="s" s="6">
        <v>7833</v>
      </c>
      <c r="C42" s="7"/>
      <c r="D42" s="7"/>
      <c r="E42" s="8">
        <v>2.5</v>
      </c>
      <c r="F42" t="s" s="6">
        <v>7834</v>
      </c>
      <c r="G42" t="s" s="6">
        <v>7835</v>
      </c>
      <c r="H42" s="7"/>
      <c r="I42" s="7"/>
    </row>
    <row r="43" ht="17" customHeight="1">
      <c r="A43" t="s" s="6">
        <v>7733</v>
      </c>
      <c r="B43" t="s" s="6">
        <v>7836</v>
      </c>
      <c r="C43" s="7"/>
      <c r="D43" s="7"/>
      <c r="E43" s="7"/>
      <c r="F43" s="7"/>
      <c r="G43" s="7"/>
      <c r="H43" t="s" s="6">
        <v>7830</v>
      </c>
      <c r="I43" s="7"/>
    </row>
    <row r="44" ht="17" customHeight="1">
      <c r="A44" t="s" s="6">
        <v>7837</v>
      </c>
      <c r="B44" t="s" s="6">
        <v>7838</v>
      </c>
      <c r="C44" s="7"/>
      <c r="D44" s="7"/>
      <c r="E44" s="7"/>
      <c r="F44" s="7"/>
      <c r="G44" s="7"/>
      <c r="H44" t="s" s="6">
        <v>7839</v>
      </c>
      <c r="I44" t="s" s="6">
        <v>7840</v>
      </c>
    </row>
    <row r="45" ht="17" customHeight="1">
      <c r="A45" t="s" s="6">
        <v>7841</v>
      </c>
      <c r="B45" t="s" s="6">
        <v>7842</v>
      </c>
      <c r="C45" s="7"/>
      <c r="D45" s="7"/>
      <c r="E45" s="7"/>
      <c r="F45" s="7"/>
      <c r="G45" s="7"/>
      <c r="H45" t="s" s="6">
        <v>7843</v>
      </c>
      <c r="I45" s="7"/>
    </row>
    <row r="46" ht="17" customHeight="1">
      <c r="A46" t="s" s="6">
        <v>7844</v>
      </c>
      <c r="B46" t="s" s="6">
        <v>7845</v>
      </c>
      <c r="C46" s="7"/>
      <c r="D46" s="7"/>
      <c r="E46" s="8">
        <v>23</v>
      </c>
      <c r="F46" t="s" s="6">
        <v>7846</v>
      </c>
      <c r="G46" t="s" s="6">
        <v>7847</v>
      </c>
      <c r="H46" s="7"/>
      <c r="I46" s="7"/>
    </row>
    <row r="47" ht="17" customHeight="1">
      <c r="A47" t="s" s="6">
        <v>7848</v>
      </c>
      <c r="B47" t="s" s="6">
        <v>7849</v>
      </c>
      <c r="C47" s="7"/>
      <c r="D47" s="7"/>
      <c r="E47" s="7"/>
      <c r="F47" s="7"/>
      <c r="G47" s="7"/>
      <c r="H47" t="s" s="6">
        <v>7850</v>
      </c>
      <c r="I47" s="7"/>
    </row>
    <row r="48" ht="17" customHeight="1">
      <c r="A48" t="s" s="6">
        <v>7851</v>
      </c>
      <c r="B48" t="s" s="6">
        <v>7852</v>
      </c>
      <c r="C48" s="7"/>
      <c r="D48" s="7"/>
      <c r="E48" s="8">
        <v>2</v>
      </c>
      <c r="F48" t="s" s="6">
        <v>7853</v>
      </c>
      <c r="G48" t="s" s="6">
        <v>7854</v>
      </c>
      <c r="H48" s="7"/>
      <c r="I48" s="7"/>
    </row>
    <row r="49" ht="17" customHeight="1">
      <c r="A49" t="s" s="6">
        <v>7855</v>
      </c>
      <c r="B49" t="s" s="6">
        <v>3002</v>
      </c>
      <c r="C49" s="7"/>
      <c r="D49" s="7"/>
      <c r="E49" s="7"/>
      <c r="F49" s="7"/>
      <c r="G49" s="7"/>
      <c r="H49" t="s" s="6">
        <v>7856</v>
      </c>
      <c r="I49" t="s" s="6">
        <v>7857</v>
      </c>
    </row>
    <row r="50" ht="17" customHeight="1">
      <c r="A50" t="s" s="6">
        <v>7858</v>
      </c>
      <c r="B50" t="s" s="6">
        <v>7859</v>
      </c>
      <c r="C50" s="7"/>
      <c r="D50" s="7"/>
      <c r="E50" s="7"/>
      <c r="F50" t="s" s="6">
        <v>7759</v>
      </c>
      <c r="G50" t="s" s="6">
        <v>7760</v>
      </c>
      <c r="H50" s="7"/>
      <c r="I50" s="7"/>
    </row>
    <row r="51" ht="17" customHeight="1">
      <c r="A51" t="s" s="6">
        <v>7860</v>
      </c>
      <c r="B51" t="s" s="6">
        <v>7861</v>
      </c>
      <c r="C51" s="7"/>
      <c r="D51" s="7"/>
      <c r="E51" s="8">
        <v>102</v>
      </c>
      <c r="F51" s="7"/>
      <c r="G51" s="7"/>
      <c r="H51" t="s" s="6">
        <v>7862</v>
      </c>
      <c r="I51" s="7"/>
    </row>
    <row r="52" ht="17" customHeight="1">
      <c r="A52" t="s" s="6">
        <v>7863</v>
      </c>
      <c r="B52" t="s" s="6">
        <v>7864</v>
      </c>
      <c r="C52" s="7"/>
      <c r="D52" s="8">
        <v>1.5</v>
      </c>
      <c r="E52" s="7"/>
      <c r="F52" s="7"/>
      <c r="G52" t="s" s="6">
        <v>7865</v>
      </c>
      <c r="H52" s="7"/>
      <c r="I52" t="s" s="6">
        <v>7740</v>
      </c>
    </row>
    <row r="53" ht="17" customHeight="1">
      <c r="A53" t="s" s="6">
        <v>7866</v>
      </c>
      <c r="B53" t="s" s="6">
        <v>7867</v>
      </c>
      <c r="C53" s="7"/>
      <c r="D53" s="8">
        <v>5</v>
      </c>
      <c r="E53" s="7"/>
      <c r="F53" t="s" s="6">
        <v>7868</v>
      </c>
      <c r="G53" t="s" s="6">
        <v>7869</v>
      </c>
      <c r="H53" s="7"/>
      <c r="I53" t="s" s="6">
        <v>7870</v>
      </c>
    </row>
    <row r="54" ht="17" customHeight="1">
      <c r="A54" t="s" s="6">
        <v>7766</v>
      </c>
      <c r="B54" t="s" s="6">
        <v>7871</v>
      </c>
      <c r="C54" s="7"/>
      <c r="D54" s="7"/>
      <c r="E54" s="7"/>
      <c r="F54" s="7"/>
      <c r="G54" s="7"/>
      <c r="H54" t="s" s="6">
        <v>7872</v>
      </c>
      <c r="I54" s="7"/>
    </row>
    <row r="55" ht="17" customHeight="1">
      <c r="A55" t="s" s="6">
        <v>7873</v>
      </c>
      <c r="B55" t="s" s="6">
        <v>4566</v>
      </c>
      <c r="C55" s="7"/>
      <c r="D55" s="7"/>
      <c r="E55" s="8">
        <v>14</v>
      </c>
      <c r="F55" t="s" s="6">
        <v>7874</v>
      </c>
      <c r="G55" t="s" s="6">
        <v>7875</v>
      </c>
      <c r="H55" s="7"/>
      <c r="I55" s="7"/>
    </row>
    <row r="56" ht="17" customHeight="1">
      <c r="A56" t="s" s="6">
        <v>7876</v>
      </c>
      <c r="B56" t="s" s="6">
        <v>6454</v>
      </c>
      <c r="C56" s="7"/>
      <c r="D56" s="7"/>
      <c r="E56" s="8">
        <v>1.5</v>
      </c>
      <c r="F56" t="s" s="6">
        <v>7877</v>
      </c>
      <c r="G56" t="s" s="6">
        <v>7878</v>
      </c>
      <c r="H56" s="7"/>
      <c r="I56" s="7"/>
    </row>
    <row r="57" ht="17" customHeight="1">
      <c r="A57" t="s" s="6">
        <v>7879</v>
      </c>
      <c r="B57" t="s" s="6">
        <v>6454</v>
      </c>
      <c r="C57" s="7"/>
      <c r="D57" s="7"/>
      <c r="E57" s="8">
        <v>14</v>
      </c>
      <c r="F57" t="s" s="6">
        <v>7880</v>
      </c>
      <c r="G57" t="s" s="6">
        <v>7881</v>
      </c>
      <c r="H57" s="7"/>
      <c r="I57" s="7"/>
    </row>
    <row r="58" ht="17" customHeight="1">
      <c r="A58" t="s" s="6">
        <v>7882</v>
      </c>
      <c r="B58" t="s" s="6">
        <v>3097</v>
      </c>
      <c r="C58" s="7"/>
      <c r="D58" s="7"/>
      <c r="E58" s="8">
        <v>5</v>
      </c>
      <c r="F58" t="s" s="6">
        <v>7883</v>
      </c>
      <c r="G58" t="s" s="6">
        <v>7884</v>
      </c>
      <c r="H58" s="7"/>
      <c r="I58" s="7"/>
    </row>
    <row r="59" ht="17" customHeight="1">
      <c r="A59" t="s" s="6">
        <v>7885</v>
      </c>
      <c r="B59" t="s" s="6">
        <v>1344</v>
      </c>
      <c r="C59" s="7"/>
      <c r="D59" s="7"/>
      <c r="E59" s="8">
        <v>1</v>
      </c>
      <c r="F59" t="s" s="6">
        <v>7886</v>
      </c>
      <c r="G59" t="s" s="6">
        <v>7887</v>
      </c>
      <c r="H59" s="7"/>
      <c r="I59" s="7"/>
    </row>
    <row r="60" ht="17" customHeight="1">
      <c r="A60" t="s" s="6">
        <v>7888</v>
      </c>
      <c r="B60" t="s" s="6">
        <v>3099</v>
      </c>
      <c r="C60" s="7"/>
      <c r="D60" s="7"/>
      <c r="E60" s="7"/>
      <c r="F60" s="7"/>
      <c r="G60" s="7"/>
      <c r="H60" t="s" s="6">
        <v>7889</v>
      </c>
      <c r="I60" s="7"/>
    </row>
    <row r="61" ht="17" customHeight="1">
      <c r="A61" t="s" s="6">
        <v>7890</v>
      </c>
      <c r="B61" t="s" s="6">
        <v>3101</v>
      </c>
      <c r="C61" s="7"/>
      <c r="D61" s="7"/>
      <c r="E61" s="8">
        <v>5</v>
      </c>
      <c r="F61" t="s" s="6">
        <v>7886</v>
      </c>
      <c r="G61" t="s" s="6">
        <v>7887</v>
      </c>
      <c r="H61" s="7"/>
      <c r="I61" s="7"/>
    </row>
    <row r="62" ht="17" customHeight="1">
      <c r="A62" t="s" s="6">
        <v>7891</v>
      </c>
      <c r="B62" t="s" s="6">
        <v>3113</v>
      </c>
      <c r="C62" s="7"/>
      <c r="D62" s="7"/>
      <c r="E62" s="8">
        <v>18</v>
      </c>
      <c r="F62" t="s" s="6">
        <v>7892</v>
      </c>
      <c r="G62" t="s" s="6">
        <v>7893</v>
      </c>
      <c r="H62" s="7"/>
      <c r="I62" s="7"/>
    </row>
    <row r="63" ht="17" customHeight="1">
      <c r="A63" t="s" s="6">
        <v>7894</v>
      </c>
      <c r="B63" t="s" s="6">
        <v>3110</v>
      </c>
      <c r="C63" s="7"/>
      <c r="D63" s="7"/>
      <c r="E63" s="8">
        <v>3</v>
      </c>
      <c r="F63" t="s" s="6">
        <v>7886</v>
      </c>
      <c r="G63" t="s" s="6">
        <v>7887</v>
      </c>
      <c r="H63" s="7"/>
      <c r="I63" s="7"/>
    </row>
    <row r="64" ht="17" customHeight="1">
      <c r="A64" t="s" s="6">
        <v>7895</v>
      </c>
      <c r="B64" t="s" s="6">
        <v>7896</v>
      </c>
      <c r="C64" s="7"/>
      <c r="D64" s="7"/>
      <c r="E64" s="8">
        <v>2.5</v>
      </c>
      <c r="F64" t="s" s="6">
        <v>7897</v>
      </c>
      <c r="G64" t="s" s="6">
        <v>7898</v>
      </c>
      <c r="H64" s="7"/>
      <c r="I64" s="7"/>
    </row>
    <row r="65" ht="17" customHeight="1">
      <c r="A65" t="s" s="6">
        <v>7899</v>
      </c>
      <c r="B65" t="s" s="6">
        <v>6500</v>
      </c>
      <c r="C65" s="7"/>
      <c r="D65" s="7"/>
      <c r="E65" s="8">
        <v>12</v>
      </c>
      <c r="F65" t="s" s="6">
        <v>7900</v>
      </c>
      <c r="G65" t="s" s="6">
        <v>7901</v>
      </c>
      <c r="H65" s="7"/>
      <c r="I65" s="7"/>
    </row>
    <row r="66" ht="17" customHeight="1">
      <c r="A66" t="s" s="6">
        <v>7902</v>
      </c>
      <c r="B66" t="s" s="6">
        <v>4599</v>
      </c>
      <c r="C66" s="7"/>
      <c r="D66" s="7"/>
      <c r="E66" s="8">
        <v>5</v>
      </c>
      <c r="F66" t="s" s="6">
        <v>7903</v>
      </c>
      <c r="G66" t="s" s="6">
        <v>7878</v>
      </c>
      <c r="H66" s="7"/>
      <c r="I66" s="7"/>
    </row>
    <row r="67" ht="17" customHeight="1">
      <c r="A67" t="s" s="6">
        <v>7904</v>
      </c>
      <c r="B67" t="s" s="6">
        <v>6518</v>
      </c>
      <c r="C67" s="7"/>
      <c r="D67" s="7"/>
      <c r="E67" s="7"/>
      <c r="F67" s="7"/>
      <c r="G67" s="7"/>
      <c r="H67" t="s" s="6">
        <v>7905</v>
      </c>
      <c r="I67" s="7"/>
    </row>
    <row r="68" ht="17" customHeight="1">
      <c r="A68" t="s" s="6">
        <v>7906</v>
      </c>
      <c r="B68" t="s" s="6">
        <v>6526</v>
      </c>
      <c r="C68" s="7"/>
      <c r="D68" s="7"/>
      <c r="E68" s="8">
        <v>13</v>
      </c>
      <c r="F68" t="s" s="6">
        <v>7907</v>
      </c>
      <c r="G68" t="s" s="6">
        <v>7908</v>
      </c>
      <c r="H68" s="7"/>
      <c r="I68" s="7"/>
    </row>
    <row r="69" ht="17" customHeight="1">
      <c r="A69" t="s" s="6">
        <v>7909</v>
      </c>
      <c r="B69" t="s" s="6">
        <v>274</v>
      </c>
      <c r="C69" s="7"/>
      <c r="D69" s="7"/>
      <c r="E69" s="8">
        <v>25</v>
      </c>
      <c r="F69" t="s" s="6">
        <v>7900</v>
      </c>
      <c r="G69" t="s" s="6">
        <v>7901</v>
      </c>
      <c r="H69" s="7"/>
      <c r="I69" s="7"/>
    </row>
    <row r="70" ht="17" customHeight="1">
      <c r="A70" t="s" s="6">
        <v>7910</v>
      </c>
      <c r="B70" t="s" s="6">
        <v>7911</v>
      </c>
      <c r="C70" s="7"/>
      <c r="D70" s="7"/>
      <c r="E70" s="8">
        <v>13</v>
      </c>
      <c r="F70" t="s" s="6">
        <v>7910</v>
      </c>
      <c r="G70" t="s" s="6">
        <v>7912</v>
      </c>
      <c r="H70" s="7"/>
      <c r="I70" s="7"/>
    </row>
    <row r="71" ht="17" customHeight="1">
      <c r="A71" t="s" s="6">
        <v>7913</v>
      </c>
      <c r="B71" t="s" s="6">
        <v>7914</v>
      </c>
      <c r="C71" s="7"/>
      <c r="D71" s="7"/>
      <c r="E71" s="8">
        <v>1.5</v>
      </c>
      <c r="F71" t="s" s="6">
        <v>7915</v>
      </c>
      <c r="G71" t="s" s="6">
        <v>7916</v>
      </c>
      <c r="H71" s="7"/>
      <c r="I71" s="7"/>
    </row>
    <row r="72" ht="17" customHeight="1">
      <c r="A72" t="s" s="6">
        <v>7917</v>
      </c>
      <c r="B72" t="s" s="6">
        <v>6546</v>
      </c>
      <c r="C72" s="7"/>
      <c r="D72" s="7"/>
      <c r="E72" s="8">
        <v>2</v>
      </c>
      <c r="F72" t="s" s="6">
        <v>7918</v>
      </c>
      <c r="G72" t="s" s="6">
        <v>7919</v>
      </c>
      <c r="H72" s="7"/>
      <c r="I72" s="7"/>
    </row>
    <row r="73" ht="17" customHeight="1">
      <c r="A73" t="s" s="6">
        <v>7920</v>
      </c>
      <c r="B73" t="s" s="6">
        <v>6546</v>
      </c>
      <c r="C73" s="7"/>
      <c r="D73" s="7"/>
      <c r="E73" s="7"/>
      <c r="F73" s="7"/>
      <c r="G73" s="7"/>
      <c r="H73" t="s" s="6">
        <v>7921</v>
      </c>
      <c r="I73" s="7"/>
    </row>
    <row r="74" ht="17" customHeight="1">
      <c r="A74" t="s" s="6">
        <v>7922</v>
      </c>
      <c r="B74" t="s" s="6">
        <v>7923</v>
      </c>
      <c r="C74" s="7"/>
      <c r="D74" s="7"/>
      <c r="E74" s="7"/>
      <c r="F74" s="7"/>
      <c r="G74" s="7"/>
      <c r="H74" t="s" s="6">
        <v>7924</v>
      </c>
      <c r="I74" t="s" s="6">
        <v>7925</v>
      </c>
    </row>
    <row r="75" ht="17" customHeight="1">
      <c r="A75" t="s" s="6">
        <v>7926</v>
      </c>
      <c r="B75" t="s" s="6">
        <v>7927</v>
      </c>
      <c r="C75" s="7"/>
      <c r="D75" s="7"/>
      <c r="E75" s="7"/>
      <c r="F75" s="7"/>
      <c r="G75" s="7"/>
      <c r="H75" t="s" s="6">
        <v>7928</v>
      </c>
      <c r="I75" s="7"/>
    </row>
    <row r="76" ht="17" customHeight="1">
      <c r="A76" t="s" s="6">
        <v>7929</v>
      </c>
      <c r="B76" t="s" s="6">
        <v>6558</v>
      </c>
      <c r="C76" s="7"/>
      <c r="D76" s="7"/>
      <c r="E76" s="7"/>
      <c r="F76" s="7"/>
      <c r="G76" s="7"/>
      <c r="H76" t="s" s="6">
        <v>7930</v>
      </c>
      <c r="I76" s="7"/>
    </row>
    <row r="77" ht="17" customHeight="1">
      <c r="A77" t="s" s="6">
        <v>7931</v>
      </c>
      <c r="B77" t="s" s="6">
        <v>7932</v>
      </c>
      <c r="C77" s="7"/>
      <c r="D77" s="7"/>
      <c r="E77" s="7"/>
      <c r="F77" s="7"/>
      <c r="G77" s="7"/>
      <c r="H77" t="s" s="6">
        <v>7933</v>
      </c>
      <c r="I77" s="7"/>
    </row>
    <row r="78" ht="17" customHeight="1">
      <c r="A78" t="s" s="6">
        <v>7934</v>
      </c>
      <c r="B78" t="s" s="6">
        <v>7935</v>
      </c>
      <c r="C78" s="7"/>
      <c r="D78" s="7"/>
      <c r="E78" s="7"/>
      <c r="F78" s="7"/>
      <c r="G78" s="7"/>
      <c r="H78" t="s" s="6">
        <v>7936</v>
      </c>
      <c r="I78" s="7"/>
    </row>
    <row r="79" ht="17" customHeight="1">
      <c r="A79" t="s" s="6">
        <v>7937</v>
      </c>
      <c r="B79" t="s" s="6">
        <v>7935</v>
      </c>
      <c r="C79" s="7"/>
      <c r="D79" s="7"/>
      <c r="E79" s="8">
        <v>2</v>
      </c>
      <c r="F79" t="s" s="6">
        <v>7938</v>
      </c>
      <c r="G79" t="s" s="6">
        <v>7939</v>
      </c>
      <c r="H79" s="7"/>
      <c r="I79" s="7"/>
    </row>
    <row r="80" ht="17" customHeight="1">
      <c r="A80" t="s" s="6">
        <v>7940</v>
      </c>
      <c r="B80" t="s" s="6">
        <v>3177</v>
      </c>
      <c r="C80" s="7"/>
      <c r="D80" s="8">
        <v>3</v>
      </c>
      <c r="E80" s="7"/>
      <c r="F80" t="s" s="6">
        <v>7817</v>
      </c>
      <c r="G80" t="s" s="6">
        <v>7818</v>
      </c>
      <c r="H80" s="7"/>
      <c r="I80" s="7"/>
    </row>
    <row r="81" ht="17" customHeight="1">
      <c r="A81" t="s" s="6">
        <v>7941</v>
      </c>
      <c r="B81" t="s" s="6">
        <v>7942</v>
      </c>
      <c r="C81" s="7"/>
      <c r="D81" s="7"/>
      <c r="E81" s="8">
        <v>41</v>
      </c>
      <c r="F81" t="s" s="6">
        <v>7943</v>
      </c>
      <c r="G81" t="s" s="6">
        <v>7944</v>
      </c>
      <c r="H81" s="7"/>
      <c r="I81" t="s" s="6">
        <v>7712</v>
      </c>
    </row>
    <row r="82" ht="17" customHeight="1">
      <c r="A82" t="s" s="6">
        <v>7945</v>
      </c>
      <c r="B82" t="s" s="6">
        <v>7946</v>
      </c>
      <c r="C82" s="8">
        <v>15</v>
      </c>
      <c r="D82" s="7"/>
      <c r="E82" s="7"/>
      <c r="F82" t="s" s="6">
        <v>7947</v>
      </c>
      <c r="G82" t="s" s="6">
        <v>7948</v>
      </c>
      <c r="H82" s="7"/>
      <c r="I82" s="7"/>
    </row>
    <row r="83" ht="17" customHeight="1">
      <c r="A83" t="s" s="6">
        <v>7949</v>
      </c>
      <c r="B83" t="s" s="6">
        <v>7950</v>
      </c>
      <c r="C83" s="7"/>
      <c r="D83" s="7"/>
      <c r="E83" s="7"/>
      <c r="F83" s="7"/>
      <c r="G83" s="7"/>
      <c r="H83" t="s" s="6">
        <v>7951</v>
      </c>
      <c r="I83" s="7"/>
    </row>
    <row r="84" ht="17" customHeight="1">
      <c r="A84" t="s" s="6">
        <v>7952</v>
      </c>
      <c r="B84" t="s" s="6">
        <v>7953</v>
      </c>
      <c r="C84" s="7"/>
      <c r="D84" s="8">
        <v>2</v>
      </c>
      <c r="E84" s="7"/>
      <c r="F84" t="s" s="6">
        <v>7954</v>
      </c>
      <c r="G84" t="s" s="6">
        <v>7955</v>
      </c>
      <c r="H84" s="7"/>
      <c r="I84" s="7"/>
    </row>
    <row r="85" ht="17" customHeight="1">
      <c r="A85" t="s" s="6">
        <v>7956</v>
      </c>
      <c r="B85" t="s" s="6">
        <v>7957</v>
      </c>
      <c r="C85" s="7"/>
      <c r="D85" s="8">
        <v>9</v>
      </c>
      <c r="E85" s="7"/>
      <c r="F85" t="s" s="6">
        <v>7956</v>
      </c>
      <c r="G85" t="s" s="6">
        <v>7958</v>
      </c>
      <c r="H85" s="7"/>
      <c r="I85" s="7"/>
    </row>
    <row r="86" ht="17" customHeight="1">
      <c r="A86" t="s" s="6">
        <v>7959</v>
      </c>
      <c r="B86" t="s" s="6">
        <v>7960</v>
      </c>
      <c r="C86" s="7"/>
      <c r="D86" s="7"/>
      <c r="E86" s="7"/>
      <c r="F86" s="7"/>
      <c r="G86" s="7"/>
      <c r="H86" t="s" s="6">
        <v>7961</v>
      </c>
      <c r="I86" s="7"/>
    </row>
    <row r="87" ht="17" customHeight="1">
      <c r="A87" t="s" s="6">
        <v>7962</v>
      </c>
      <c r="B87" t="s" s="6">
        <v>7963</v>
      </c>
      <c r="C87" s="8">
        <v>1</v>
      </c>
      <c r="D87" s="7"/>
      <c r="E87" s="7"/>
      <c r="F87" t="s" s="6">
        <v>7964</v>
      </c>
      <c r="G87" t="s" s="6">
        <v>7965</v>
      </c>
      <c r="H87" s="7"/>
      <c r="I87" s="7"/>
    </row>
    <row r="88" ht="17" customHeight="1">
      <c r="A88" t="s" s="6">
        <v>7965</v>
      </c>
      <c r="B88" t="s" s="6">
        <v>7966</v>
      </c>
      <c r="C88" s="7"/>
      <c r="D88" s="7"/>
      <c r="E88" s="7"/>
      <c r="F88" s="7"/>
      <c r="G88" s="7"/>
      <c r="H88" t="s" s="6">
        <v>7964</v>
      </c>
      <c r="I88" s="7"/>
    </row>
    <row r="89" ht="17" customHeight="1">
      <c r="A89" t="s" s="6">
        <v>7967</v>
      </c>
      <c r="B89" t="s" s="6">
        <v>7968</v>
      </c>
      <c r="C89" s="7"/>
      <c r="D89" s="7"/>
      <c r="E89" s="7"/>
      <c r="F89" s="7"/>
      <c r="G89" s="7"/>
      <c r="H89" t="s" s="6">
        <v>7969</v>
      </c>
      <c r="I89" s="7"/>
    </row>
    <row r="90" ht="17" customHeight="1">
      <c r="A90" t="s" s="6">
        <v>7930</v>
      </c>
      <c r="B90" t="s" s="6">
        <v>7970</v>
      </c>
      <c r="C90" s="7"/>
      <c r="D90" s="7"/>
      <c r="E90" s="7"/>
      <c r="F90" s="7"/>
      <c r="G90" s="7"/>
      <c r="H90" t="s" s="6">
        <v>7971</v>
      </c>
      <c r="I90" s="7"/>
    </row>
    <row r="91" ht="17" customHeight="1">
      <c r="A91" t="s" s="6">
        <v>7972</v>
      </c>
      <c r="B91" t="s" s="6">
        <v>6633</v>
      </c>
      <c r="C91" s="8">
        <v>15</v>
      </c>
      <c r="D91" s="7"/>
      <c r="E91" s="7"/>
      <c r="F91" t="s" s="6">
        <v>7973</v>
      </c>
      <c r="G91" t="s" s="6">
        <v>7974</v>
      </c>
      <c r="H91" s="7"/>
      <c r="I91" s="7"/>
    </row>
    <row r="92" ht="17" customHeight="1">
      <c r="A92" t="s" s="6">
        <v>7975</v>
      </c>
      <c r="B92" t="s" s="6">
        <v>7976</v>
      </c>
      <c r="C92" s="7"/>
      <c r="D92" s="7"/>
      <c r="E92" s="8">
        <v>21</v>
      </c>
      <c r="F92" t="s" s="6">
        <v>7977</v>
      </c>
      <c r="G92" t="s" s="6">
        <v>7978</v>
      </c>
      <c r="H92" s="7"/>
      <c r="I92" s="7"/>
    </row>
    <row r="93" ht="17" customHeight="1">
      <c r="A93" t="s" s="6">
        <v>7979</v>
      </c>
      <c r="B93" t="s" s="6">
        <v>7980</v>
      </c>
      <c r="C93" s="7"/>
      <c r="D93" s="7"/>
      <c r="E93" s="7"/>
      <c r="F93" s="7"/>
      <c r="G93" s="7"/>
      <c r="H93" t="s" s="6">
        <v>7981</v>
      </c>
      <c r="I93" s="7"/>
    </row>
    <row r="94" ht="17" customHeight="1">
      <c r="A94" t="s" s="6">
        <v>7982</v>
      </c>
      <c r="B94" t="s" s="6">
        <v>7983</v>
      </c>
      <c r="C94" s="7"/>
      <c r="D94" s="8">
        <v>1</v>
      </c>
      <c r="E94" s="7"/>
      <c r="F94" t="s" s="6">
        <v>7827</v>
      </c>
      <c r="G94" t="s" s="6">
        <v>7984</v>
      </c>
      <c r="H94" s="7"/>
      <c r="I94" s="7"/>
    </row>
    <row r="95" ht="17" customHeight="1">
      <c r="A95" t="s" s="6">
        <v>7985</v>
      </c>
      <c r="B95" t="s" s="6">
        <v>3303</v>
      </c>
      <c r="C95" s="7"/>
      <c r="D95" s="7"/>
      <c r="E95" s="7"/>
      <c r="F95" s="7"/>
      <c r="G95" s="7"/>
      <c r="H95" t="s" s="6">
        <v>7897</v>
      </c>
      <c r="I95" s="7"/>
    </row>
    <row r="96" ht="17" customHeight="1">
      <c r="A96" t="s" s="6">
        <v>7986</v>
      </c>
      <c r="B96" t="s" s="6">
        <v>7987</v>
      </c>
      <c r="C96" s="8">
        <v>10</v>
      </c>
      <c r="D96" s="7"/>
      <c r="E96" s="7"/>
      <c r="F96" s="7"/>
      <c r="G96" t="s" s="6">
        <v>7988</v>
      </c>
      <c r="H96" s="7"/>
      <c r="I96" t="s" s="6">
        <v>7740</v>
      </c>
    </row>
    <row r="97" ht="17" customHeight="1">
      <c r="A97" t="s" s="6">
        <v>7989</v>
      </c>
      <c r="B97" t="s" s="6">
        <v>7990</v>
      </c>
      <c r="C97" s="7"/>
      <c r="D97" s="7"/>
      <c r="E97" s="7"/>
      <c r="F97" t="s" s="6">
        <v>7973</v>
      </c>
      <c r="G97" t="s" s="6">
        <v>7974</v>
      </c>
      <c r="H97" s="7"/>
      <c r="I97" s="7"/>
    </row>
    <row r="98" ht="17" customHeight="1">
      <c r="A98" t="s" s="6">
        <v>7991</v>
      </c>
      <c r="B98" t="s" s="6">
        <v>7992</v>
      </c>
      <c r="C98" s="8">
        <v>23</v>
      </c>
      <c r="D98" s="7"/>
      <c r="E98" s="7"/>
      <c r="F98" t="s" s="6">
        <v>7993</v>
      </c>
      <c r="G98" t="s" s="6">
        <v>7994</v>
      </c>
      <c r="H98" s="7"/>
      <c r="I98" s="7"/>
    </row>
    <row r="99" ht="17" customHeight="1">
      <c r="A99" t="s" s="6">
        <v>7995</v>
      </c>
      <c r="B99" t="s" s="6">
        <v>7996</v>
      </c>
      <c r="C99" s="7"/>
      <c r="D99" s="7"/>
      <c r="E99" s="8">
        <v>90</v>
      </c>
      <c r="F99" s="7"/>
      <c r="G99" s="7"/>
      <c r="H99" t="s" s="6">
        <v>7997</v>
      </c>
      <c r="I99" s="7"/>
    </row>
    <row r="100" ht="17" customHeight="1">
      <c r="A100" t="s" s="6">
        <v>7789</v>
      </c>
      <c r="B100" t="s" s="6">
        <v>7998</v>
      </c>
      <c r="C100" s="7"/>
      <c r="D100" s="7"/>
      <c r="E100" s="8">
        <v>1</v>
      </c>
      <c r="F100" t="s" s="6">
        <v>7999</v>
      </c>
      <c r="G100" t="s" s="6">
        <v>8000</v>
      </c>
      <c r="H100" s="7"/>
      <c r="I100" s="7"/>
    </row>
    <row r="101" ht="17" customHeight="1">
      <c r="A101" t="s" s="6">
        <v>8001</v>
      </c>
      <c r="B101" t="s" s="6">
        <v>8002</v>
      </c>
      <c r="C101" s="7"/>
      <c r="D101" s="7"/>
      <c r="E101" s="7"/>
      <c r="F101" s="7"/>
      <c r="G101" s="7"/>
      <c r="H101" t="s" s="6">
        <v>8003</v>
      </c>
      <c r="I101" s="7"/>
    </row>
    <row r="102" ht="17" customHeight="1">
      <c r="A102" t="s" s="6">
        <v>8004</v>
      </c>
      <c r="B102" t="s" s="6">
        <v>8005</v>
      </c>
      <c r="C102" s="7"/>
      <c r="D102" s="7"/>
      <c r="E102" s="7"/>
      <c r="F102" t="s" s="6">
        <v>8006</v>
      </c>
      <c r="G102" t="s" s="6">
        <v>8007</v>
      </c>
      <c r="H102" s="7"/>
      <c r="I102" t="s" s="6">
        <v>7712</v>
      </c>
    </row>
    <row r="103" ht="17" customHeight="1">
      <c r="A103" t="s" s="6">
        <v>8008</v>
      </c>
      <c r="B103" t="s" s="6">
        <v>8009</v>
      </c>
      <c r="C103" s="7"/>
      <c r="D103" s="7"/>
      <c r="E103" s="7"/>
      <c r="F103" t="s" s="6">
        <v>8010</v>
      </c>
      <c r="G103" t="s" s="6">
        <v>8011</v>
      </c>
      <c r="H103" s="7"/>
      <c r="I103" t="s" s="6">
        <v>7712</v>
      </c>
    </row>
    <row r="104" ht="17" customHeight="1">
      <c r="A104" t="s" s="6">
        <v>8012</v>
      </c>
      <c r="B104" t="s" s="6">
        <v>8013</v>
      </c>
      <c r="C104" s="7"/>
      <c r="D104" s="7"/>
      <c r="E104" s="7"/>
      <c r="F104" s="7"/>
      <c r="G104" s="7"/>
      <c r="H104" t="s" s="6">
        <v>8014</v>
      </c>
      <c r="I104" s="7"/>
    </row>
    <row r="105" ht="17" customHeight="1">
      <c r="A105" t="s" s="6">
        <v>8015</v>
      </c>
      <c r="B105" t="s" s="6">
        <v>8016</v>
      </c>
      <c r="C105" s="7"/>
      <c r="D105" s="7"/>
      <c r="E105" s="7"/>
      <c r="F105" s="7"/>
      <c r="G105" s="7"/>
      <c r="H105" t="s" s="6">
        <v>8017</v>
      </c>
      <c r="I105" s="7"/>
    </row>
    <row r="106" ht="17" customHeight="1">
      <c r="A106" t="s" s="6">
        <v>8018</v>
      </c>
      <c r="B106" t="s" s="6">
        <v>8019</v>
      </c>
      <c r="C106" s="7"/>
      <c r="D106" s="7"/>
      <c r="E106" s="7"/>
      <c r="F106" s="7"/>
      <c r="G106" s="7"/>
      <c r="H106" t="s" s="6">
        <v>8020</v>
      </c>
      <c r="I106" s="7"/>
    </row>
    <row r="107" ht="17" customHeight="1">
      <c r="A107" t="s" s="6">
        <v>8021</v>
      </c>
      <c r="B107" t="s" s="6">
        <v>8022</v>
      </c>
      <c r="C107" s="7"/>
      <c r="D107" s="7"/>
      <c r="E107" s="7"/>
      <c r="F107" t="s" s="6">
        <v>8023</v>
      </c>
      <c r="G107" t="s" s="6">
        <v>8024</v>
      </c>
      <c r="H107" s="7"/>
      <c r="I107" s="7"/>
    </row>
    <row r="108" ht="17" customHeight="1">
      <c r="A108" t="s" s="6">
        <v>8025</v>
      </c>
      <c r="B108" t="s" s="6">
        <v>8026</v>
      </c>
      <c r="C108" s="7"/>
      <c r="D108" s="7"/>
      <c r="E108" s="7"/>
      <c r="F108" t="s" s="6">
        <v>8027</v>
      </c>
      <c r="G108" t="s" s="6">
        <v>8028</v>
      </c>
      <c r="H108" s="7"/>
      <c r="I108" s="7"/>
    </row>
    <row r="109" ht="17" customHeight="1">
      <c r="A109" t="s" s="6">
        <v>8029</v>
      </c>
      <c r="B109" t="s" s="6">
        <v>4661</v>
      </c>
      <c r="C109" s="7"/>
      <c r="D109" s="7"/>
      <c r="E109" s="7"/>
      <c r="F109" s="7"/>
      <c r="G109" s="7"/>
      <c r="H109" t="s" s="6">
        <v>8030</v>
      </c>
      <c r="I109" s="7"/>
    </row>
    <row r="110" ht="17" customHeight="1">
      <c r="A110" t="s" s="6">
        <v>8031</v>
      </c>
      <c r="B110" t="s" s="6">
        <v>3335</v>
      </c>
      <c r="C110" s="7"/>
      <c r="D110" s="7"/>
      <c r="E110" s="8">
        <v>3</v>
      </c>
      <c r="F110" t="s" s="6">
        <v>8032</v>
      </c>
      <c r="G110" t="s" s="6">
        <v>8033</v>
      </c>
      <c r="H110" s="7"/>
      <c r="I110" s="7"/>
    </row>
    <row r="111" ht="17" customHeight="1">
      <c r="A111" t="s" s="6">
        <v>8034</v>
      </c>
      <c r="B111" t="s" s="6">
        <v>8035</v>
      </c>
      <c r="C111" s="8">
        <v>21</v>
      </c>
      <c r="D111" s="7"/>
      <c r="E111" s="7"/>
      <c r="F111" s="7"/>
      <c r="G111" t="s" s="6">
        <v>8036</v>
      </c>
      <c r="H111" s="7"/>
      <c r="I111" t="s" s="6">
        <v>8037</v>
      </c>
    </row>
    <row r="112" ht="17" customHeight="1">
      <c r="A112" t="s" s="6">
        <v>8038</v>
      </c>
      <c r="B112" t="s" s="6">
        <v>8039</v>
      </c>
      <c r="C112" s="8">
        <v>5</v>
      </c>
      <c r="D112" s="7"/>
      <c r="E112" s="7"/>
      <c r="F112" t="s" s="6">
        <v>8040</v>
      </c>
      <c r="G112" t="s" s="6">
        <v>8041</v>
      </c>
      <c r="H112" s="7"/>
      <c r="I112" s="7"/>
    </row>
    <row r="113" ht="17" customHeight="1">
      <c r="A113" t="s" s="6">
        <v>8042</v>
      </c>
      <c r="B113" t="s" s="6">
        <v>8043</v>
      </c>
      <c r="C113" s="7"/>
      <c r="D113" s="7"/>
      <c r="E113" s="7"/>
      <c r="F113" s="7"/>
      <c r="G113" s="7"/>
      <c r="H113" t="s" s="6">
        <v>8044</v>
      </c>
      <c r="I113" s="7"/>
    </row>
    <row r="114" ht="17" customHeight="1">
      <c r="A114" t="s" s="6">
        <v>8045</v>
      </c>
      <c r="B114" t="s" s="6">
        <v>8046</v>
      </c>
      <c r="C114" s="7"/>
      <c r="D114" s="7"/>
      <c r="E114" s="7"/>
      <c r="F114" s="7"/>
      <c r="G114" s="7"/>
      <c r="H114" t="s" s="6">
        <v>8047</v>
      </c>
      <c r="I114" t="s" s="6">
        <v>8048</v>
      </c>
    </row>
    <row r="115" ht="17" customHeight="1">
      <c r="A115" t="s" s="6">
        <v>8049</v>
      </c>
      <c r="B115" t="s" s="6">
        <v>3368</v>
      </c>
      <c r="C115" s="8">
        <v>5</v>
      </c>
      <c r="D115" s="7"/>
      <c r="E115" s="7"/>
      <c r="F115" t="s" s="6">
        <v>8050</v>
      </c>
      <c r="G115" t="s" s="6">
        <v>8051</v>
      </c>
      <c r="H115" s="7"/>
      <c r="I115" s="7"/>
    </row>
    <row r="116" ht="17" customHeight="1">
      <c r="A116" t="s" s="6">
        <v>8052</v>
      </c>
      <c r="B116" t="s" s="6">
        <v>3383</v>
      </c>
      <c r="C116" s="7"/>
      <c r="D116" s="8">
        <v>4</v>
      </c>
      <c r="E116" s="7"/>
      <c r="F116" t="s" s="6">
        <v>8053</v>
      </c>
      <c r="G116" t="s" s="6">
        <v>8054</v>
      </c>
      <c r="H116" s="7"/>
      <c r="I116" s="7"/>
    </row>
    <row r="117" ht="17" customHeight="1">
      <c r="A117" t="s" s="6">
        <v>8055</v>
      </c>
      <c r="B117" t="s" s="6">
        <v>1526</v>
      </c>
      <c r="C117" s="7"/>
      <c r="D117" s="8">
        <v>9</v>
      </c>
      <c r="E117" s="7"/>
      <c r="F117" t="s" s="6">
        <v>7954</v>
      </c>
      <c r="G117" t="s" s="6">
        <v>8056</v>
      </c>
      <c r="H117" s="7"/>
      <c r="I117" s="7"/>
    </row>
    <row r="118" ht="17" customHeight="1">
      <c r="A118" t="s" s="6">
        <v>8057</v>
      </c>
      <c r="B118" t="s" s="6">
        <v>6742</v>
      </c>
      <c r="C118" s="7"/>
      <c r="D118" s="8">
        <v>3</v>
      </c>
      <c r="E118" s="7"/>
      <c r="F118" t="s" s="6">
        <v>8058</v>
      </c>
      <c r="G118" t="s" s="6">
        <v>8059</v>
      </c>
      <c r="H118" s="7"/>
      <c r="I118" s="7"/>
    </row>
    <row r="119" ht="17" customHeight="1">
      <c r="A119" t="s" s="6">
        <v>8060</v>
      </c>
      <c r="B119" t="s" s="6">
        <v>8061</v>
      </c>
      <c r="C119" s="7"/>
      <c r="D119" s="7"/>
      <c r="E119" s="8">
        <v>3</v>
      </c>
      <c r="F119" t="s" s="6">
        <v>8062</v>
      </c>
      <c r="G119" t="s" s="6">
        <v>8063</v>
      </c>
      <c r="H119" s="7"/>
      <c r="I119" s="7"/>
    </row>
    <row r="120" ht="17" customHeight="1">
      <c r="A120" t="s" s="6">
        <v>8064</v>
      </c>
      <c r="B120" t="s" s="6">
        <v>8065</v>
      </c>
      <c r="C120" s="7"/>
      <c r="D120" s="8">
        <v>15</v>
      </c>
      <c r="E120" s="7"/>
      <c r="F120" t="s" s="6">
        <v>7817</v>
      </c>
      <c r="G120" t="s" s="6">
        <v>8066</v>
      </c>
      <c r="H120" s="7"/>
      <c r="I120" s="7"/>
    </row>
    <row r="121" ht="17" customHeight="1">
      <c r="A121" t="s" s="6">
        <v>8067</v>
      </c>
      <c r="B121" t="s" s="6">
        <v>8068</v>
      </c>
      <c r="C121" s="7"/>
      <c r="D121" s="7"/>
      <c r="E121" s="7"/>
      <c r="F121" s="7"/>
      <c r="G121" s="7"/>
      <c r="H121" t="s" s="6">
        <v>8069</v>
      </c>
      <c r="I121" s="7"/>
    </row>
    <row r="122" ht="17" customHeight="1">
      <c r="A122" t="s" s="6">
        <v>8070</v>
      </c>
      <c r="B122" t="s" s="6">
        <v>8071</v>
      </c>
      <c r="C122" s="7"/>
      <c r="D122" s="8">
        <v>10</v>
      </c>
      <c r="E122" s="7"/>
      <c r="F122" t="s" s="6">
        <v>8072</v>
      </c>
      <c r="G122" t="s" s="6">
        <v>8073</v>
      </c>
      <c r="H122" s="7"/>
      <c r="I122" s="7"/>
    </row>
    <row r="123" ht="17" customHeight="1">
      <c r="A123" t="s" s="6">
        <v>8074</v>
      </c>
      <c r="B123" t="s" s="6">
        <v>8075</v>
      </c>
      <c r="C123" s="7"/>
      <c r="D123" s="7"/>
      <c r="E123" s="8">
        <v>4.5</v>
      </c>
      <c r="F123" t="s" s="6">
        <v>8076</v>
      </c>
      <c r="G123" t="s" s="6">
        <v>8077</v>
      </c>
      <c r="H123" s="7"/>
      <c r="I123" s="7"/>
    </row>
    <row r="124" ht="17" customHeight="1">
      <c r="A124" t="s" s="6">
        <v>8078</v>
      </c>
      <c r="B124" t="s" s="6">
        <v>8079</v>
      </c>
      <c r="C124" s="7"/>
      <c r="D124" s="8">
        <v>21</v>
      </c>
      <c r="E124" s="7"/>
      <c r="F124" t="s" s="6">
        <v>8076</v>
      </c>
      <c r="G124" t="s" s="6">
        <v>8077</v>
      </c>
      <c r="H124" s="7"/>
      <c r="I124" s="7"/>
    </row>
    <row r="125" ht="17" customHeight="1">
      <c r="A125" t="s" s="6">
        <v>8080</v>
      </c>
      <c r="B125" t="s" s="6">
        <v>8081</v>
      </c>
      <c r="C125" s="7"/>
      <c r="D125" s="7"/>
      <c r="E125" s="7"/>
      <c r="F125" s="7"/>
      <c r="G125" s="7"/>
      <c r="H125" t="s" s="6">
        <v>8082</v>
      </c>
      <c r="I125" s="7"/>
    </row>
    <row r="126" ht="17" customHeight="1">
      <c r="A126" t="s" s="6">
        <v>8083</v>
      </c>
      <c r="B126" t="s" s="6">
        <v>8084</v>
      </c>
      <c r="C126" s="7"/>
      <c r="D126" s="7"/>
      <c r="E126" s="8">
        <v>2</v>
      </c>
      <c r="F126" t="s" s="6">
        <v>8085</v>
      </c>
      <c r="G126" t="s" s="6">
        <v>8086</v>
      </c>
      <c r="H126" s="7"/>
      <c r="I126" s="7"/>
    </row>
    <row r="127" ht="17" customHeight="1">
      <c r="A127" t="s" s="6">
        <v>8087</v>
      </c>
      <c r="B127" t="s" s="6">
        <v>8088</v>
      </c>
      <c r="C127" s="7"/>
      <c r="D127" s="7"/>
      <c r="E127" s="7"/>
      <c r="F127" t="s" s="6">
        <v>8089</v>
      </c>
      <c r="G127" t="s" s="6">
        <v>8090</v>
      </c>
      <c r="H127" s="7"/>
      <c r="I127" s="7"/>
    </row>
    <row r="128" ht="17" customHeight="1">
      <c r="A128" t="s" s="6">
        <v>8091</v>
      </c>
      <c r="B128" t="s" s="6">
        <v>8092</v>
      </c>
      <c r="C128" s="7"/>
      <c r="D128" s="7"/>
      <c r="E128" s="7"/>
      <c r="F128" s="7"/>
      <c r="G128" s="7"/>
      <c r="H128" t="s" s="6">
        <v>8093</v>
      </c>
      <c r="I128" s="7"/>
    </row>
    <row r="129" ht="17" customHeight="1">
      <c r="A129" t="s" s="6">
        <v>8094</v>
      </c>
      <c r="B129" t="s" s="6">
        <v>8095</v>
      </c>
      <c r="C129" s="7"/>
      <c r="D129" s="8">
        <v>4</v>
      </c>
      <c r="E129" s="7"/>
      <c r="F129" t="s" s="6">
        <v>7956</v>
      </c>
      <c r="G129" t="s" s="6">
        <v>7958</v>
      </c>
      <c r="H129" s="7"/>
      <c r="I129" s="7"/>
    </row>
    <row r="130" ht="17" customHeight="1">
      <c r="A130" t="s" s="6">
        <v>7789</v>
      </c>
      <c r="B130" t="s" s="6">
        <v>1544</v>
      </c>
      <c r="C130" s="7"/>
      <c r="D130" s="7"/>
      <c r="E130" s="8">
        <v>20</v>
      </c>
      <c r="F130" t="s" s="6">
        <v>8096</v>
      </c>
      <c r="G130" t="s" s="6">
        <v>8097</v>
      </c>
      <c r="H130" s="7"/>
      <c r="I130" s="7"/>
    </row>
    <row r="131" ht="17" customHeight="1">
      <c r="A131" t="s" s="6">
        <v>8098</v>
      </c>
      <c r="B131" t="s" s="6">
        <v>1547</v>
      </c>
      <c r="C131" s="7"/>
      <c r="D131" s="7"/>
      <c r="E131" s="8">
        <v>4</v>
      </c>
      <c r="F131" t="s" s="6">
        <v>8099</v>
      </c>
      <c r="G131" t="s" s="6">
        <v>8100</v>
      </c>
      <c r="H131" s="7"/>
      <c r="I131" s="7"/>
    </row>
    <row r="132" ht="17" customHeight="1">
      <c r="A132" t="s" s="6">
        <v>8101</v>
      </c>
      <c r="B132" t="s" s="6">
        <v>1547</v>
      </c>
      <c r="C132" s="7"/>
      <c r="D132" s="7"/>
      <c r="E132" s="8">
        <v>4</v>
      </c>
      <c r="F132" t="s" s="6">
        <v>8099</v>
      </c>
      <c r="G132" t="s" s="6">
        <v>8100</v>
      </c>
      <c r="H132" s="7"/>
      <c r="I132" s="7"/>
    </row>
    <row r="133" ht="17" customHeight="1">
      <c r="A133" t="s" s="6">
        <v>8102</v>
      </c>
      <c r="B133" t="s" s="6">
        <v>8103</v>
      </c>
      <c r="C133" s="7"/>
      <c r="D133" s="7"/>
      <c r="E133" s="8">
        <v>7</v>
      </c>
      <c r="F133" t="s" s="6">
        <v>8104</v>
      </c>
      <c r="G133" t="s" s="6">
        <v>7908</v>
      </c>
      <c r="H133" s="7"/>
      <c r="I133" t="s" s="6">
        <v>8105</v>
      </c>
    </row>
    <row r="134" ht="17" customHeight="1">
      <c r="A134" t="s" s="6">
        <v>8106</v>
      </c>
      <c r="B134" t="s" s="6">
        <v>8103</v>
      </c>
      <c r="C134" s="7"/>
      <c r="D134" s="7"/>
      <c r="E134" s="8">
        <v>9</v>
      </c>
      <c r="F134" t="s" s="6">
        <v>8107</v>
      </c>
      <c r="G134" t="s" s="6">
        <v>8108</v>
      </c>
      <c r="H134" s="7"/>
      <c r="I134" s="7"/>
    </row>
    <row r="135" ht="17" customHeight="1">
      <c r="A135" t="s" s="6">
        <v>8109</v>
      </c>
      <c r="B135" t="s" s="6">
        <v>8110</v>
      </c>
      <c r="C135" s="7"/>
      <c r="D135" s="7"/>
      <c r="E135" s="8">
        <v>5</v>
      </c>
      <c r="F135" t="s" s="6">
        <v>8111</v>
      </c>
      <c r="G135" t="s" s="6">
        <v>8112</v>
      </c>
      <c r="H135" s="7"/>
      <c r="I135" s="7"/>
    </row>
    <row r="136" ht="17" customHeight="1">
      <c r="A136" t="s" s="6">
        <v>8113</v>
      </c>
      <c r="B136" t="s" s="6">
        <v>8114</v>
      </c>
      <c r="C136" s="7"/>
      <c r="D136" s="7"/>
      <c r="E136" s="8">
        <v>3</v>
      </c>
      <c r="F136" t="s" s="6">
        <v>8111</v>
      </c>
      <c r="G136" t="s" s="6">
        <v>8112</v>
      </c>
      <c r="H136" s="7"/>
      <c r="I136" s="7"/>
    </row>
    <row r="137" ht="17" customHeight="1">
      <c r="A137" t="s" s="6">
        <v>8115</v>
      </c>
      <c r="B137" t="s" s="6">
        <v>8116</v>
      </c>
      <c r="C137" s="7"/>
      <c r="D137" s="7"/>
      <c r="E137" s="8">
        <v>1</v>
      </c>
      <c r="F137" t="s" s="6">
        <v>8117</v>
      </c>
      <c r="G137" t="s" s="6">
        <v>8118</v>
      </c>
      <c r="H137" s="7"/>
      <c r="I137" s="7"/>
    </row>
    <row r="138" ht="17" customHeight="1">
      <c r="A138" t="s" s="6">
        <v>8119</v>
      </c>
      <c r="B138" t="s" s="6">
        <v>6783</v>
      </c>
      <c r="C138" s="7"/>
      <c r="D138" s="7"/>
      <c r="E138" s="8">
        <v>2</v>
      </c>
      <c r="F138" t="s" s="6">
        <v>8120</v>
      </c>
      <c r="G138" t="s" s="6">
        <v>8121</v>
      </c>
      <c r="H138" s="7"/>
      <c r="I138" s="7"/>
    </row>
    <row r="139" ht="17" customHeight="1">
      <c r="A139" t="s" s="6">
        <v>8122</v>
      </c>
      <c r="B139" t="s" s="6">
        <v>8123</v>
      </c>
      <c r="C139" s="7"/>
      <c r="D139" s="8">
        <v>5</v>
      </c>
      <c r="E139" s="7"/>
      <c r="F139" t="s" s="6">
        <v>8124</v>
      </c>
      <c r="G139" t="s" s="6">
        <v>7835</v>
      </c>
      <c r="H139" s="7"/>
      <c r="I139" s="7"/>
    </row>
    <row r="140" ht="17" customHeight="1">
      <c r="A140" t="s" s="6">
        <v>8125</v>
      </c>
      <c r="B140" t="s" s="6">
        <v>8126</v>
      </c>
      <c r="C140" s="7"/>
      <c r="D140" s="7"/>
      <c r="E140" s="7"/>
      <c r="F140" s="7"/>
      <c r="G140" s="7"/>
      <c r="H140" t="s" s="6">
        <v>8127</v>
      </c>
      <c r="I140" s="7"/>
    </row>
    <row r="141" ht="17" customHeight="1">
      <c r="A141" t="s" s="6">
        <v>7773</v>
      </c>
      <c r="B141" t="s" s="6">
        <v>3427</v>
      </c>
      <c r="C141" s="7"/>
      <c r="D141" s="7"/>
      <c r="E141" s="7"/>
      <c r="F141" s="7"/>
      <c r="G141" s="7"/>
      <c r="H141" t="s" s="6">
        <v>8128</v>
      </c>
      <c r="I141" s="7"/>
    </row>
    <row r="142" ht="17" customHeight="1">
      <c r="A142" t="s" s="6">
        <v>8129</v>
      </c>
      <c r="B142" t="s" s="6">
        <v>8130</v>
      </c>
      <c r="C142" s="7"/>
      <c r="D142" s="7"/>
      <c r="E142" s="7"/>
      <c r="F142" s="7"/>
      <c r="G142" s="7"/>
      <c r="H142" t="s" s="6">
        <v>8131</v>
      </c>
      <c r="I142" s="7"/>
    </row>
    <row r="143" ht="17" customHeight="1">
      <c r="A143" t="s" s="6">
        <v>8132</v>
      </c>
      <c r="B143" t="s" s="6">
        <v>1579</v>
      </c>
      <c r="C143" s="7"/>
      <c r="D143" s="7"/>
      <c r="E143" s="7"/>
      <c r="F143" s="7"/>
      <c r="G143" s="7"/>
      <c r="H143" t="s" s="6">
        <v>8133</v>
      </c>
      <c r="I143" s="7"/>
    </row>
    <row r="144" ht="17" customHeight="1">
      <c r="A144" t="s" s="6">
        <v>8134</v>
      </c>
      <c r="B144" t="s" s="6">
        <v>1581</v>
      </c>
      <c r="C144" s="7"/>
      <c r="D144" s="7"/>
      <c r="E144" s="7"/>
      <c r="F144" s="7"/>
      <c r="G144" s="7"/>
      <c r="H144" t="s" s="6">
        <v>8135</v>
      </c>
      <c r="I144" s="7"/>
    </row>
    <row r="145" ht="17" customHeight="1">
      <c r="A145" t="s" s="6">
        <v>8136</v>
      </c>
      <c r="B145" t="s" s="6">
        <v>8137</v>
      </c>
      <c r="C145" s="8">
        <v>8</v>
      </c>
      <c r="D145" s="7"/>
      <c r="E145" s="7"/>
      <c r="F145" t="s" s="6">
        <v>8138</v>
      </c>
      <c r="G145" t="s" s="6">
        <v>8139</v>
      </c>
      <c r="H145" s="7"/>
      <c r="I145" s="7"/>
    </row>
    <row r="146" ht="17" customHeight="1">
      <c r="A146" t="s" s="6">
        <v>8140</v>
      </c>
      <c r="B146" t="s" s="6">
        <v>8141</v>
      </c>
      <c r="C146" s="7"/>
      <c r="D146" s="7"/>
      <c r="E146" s="7"/>
      <c r="F146" s="7"/>
      <c r="G146" s="7"/>
      <c r="H146" t="s" s="6">
        <v>8142</v>
      </c>
      <c r="I146" s="7"/>
    </row>
    <row r="147" ht="17" customHeight="1">
      <c r="A147" t="s" s="6">
        <v>8143</v>
      </c>
      <c r="B147" t="s" s="6">
        <v>8144</v>
      </c>
      <c r="C147" s="7"/>
      <c r="D147" s="7"/>
      <c r="E147" s="7"/>
      <c r="F147" s="7"/>
      <c r="G147" s="7"/>
      <c r="H147" t="s" s="6">
        <v>8145</v>
      </c>
      <c r="I147" t="s" s="6">
        <v>8146</v>
      </c>
    </row>
    <row r="148" ht="17" customHeight="1">
      <c r="A148" t="s" s="6">
        <v>8147</v>
      </c>
      <c r="B148" t="s" s="6">
        <v>8148</v>
      </c>
      <c r="C148" s="7"/>
      <c r="D148" s="7"/>
      <c r="E148" s="7"/>
      <c r="F148" s="7"/>
      <c r="G148" s="7"/>
      <c r="H148" t="s" s="6">
        <v>8149</v>
      </c>
      <c r="I148" s="7"/>
    </row>
    <row r="149" ht="17" customHeight="1">
      <c r="A149" t="s" s="6">
        <v>8097</v>
      </c>
      <c r="B149" t="s" s="6">
        <v>8150</v>
      </c>
      <c r="C149" s="7"/>
      <c r="D149" s="7"/>
      <c r="E149" s="7"/>
      <c r="F149" s="7"/>
      <c r="G149" s="7"/>
      <c r="H149" t="s" s="6">
        <v>8096</v>
      </c>
      <c r="I149" s="7"/>
    </row>
    <row r="150" ht="17" customHeight="1">
      <c r="A150" t="s" s="6">
        <v>8151</v>
      </c>
      <c r="B150" t="s" s="6">
        <v>8152</v>
      </c>
      <c r="C150" s="7"/>
      <c r="D150" s="7"/>
      <c r="E150" s="7"/>
      <c r="F150" s="7"/>
      <c r="G150" s="7"/>
      <c r="H150" t="s" s="6">
        <v>8153</v>
      </c>
      <c r="I150" s="7"/>
    </row>
    <row r="151" ht="17" customHeight="1">
      <c r="A151" t="s" s="6">
        <v>8154</v>
      </c>
      <c r="B151" t="s" s="6">
        <v>8155</v>
      </c>
      <c r="C151" s="7"/>
      <c r="D151" s="8">
        <v>1.5</v>
      </c>
      <c r="E151" s="7"/>
      <c r="F151" t="s" s="6">
        <v>8156</v>
      </c>
      <c r="G151" t="s" s="6">
        <v>8108</v>
      </c>
      <c r="H151" s="7"/>
      <c r="I151" s="7"/>
    </row>
    <row r="152" ht="17" customHeight="1">
      <c r="A152" t="s" s="6">
        <v>8157</v>
      </c>
      <c r="B152" t="s" s="6">
        <v>8158</v>
      </c>
      <c r="C152" s="7"/>
      <c r="D152" s="8">
        <v>1.5</v>
      </c>
      <c r="E152" s="7"/>
      <c r="F152" t="s" s="6">
        <v>7956</v>
      </c>
      <c r="G152" t="s" s="6">
        <v>7958</v>
      </c>
      <c r="H152" s="7"/>
      <c r="I152" s="7"/>
    </row>
    <row r="153" ht="17" customHeight="1">
      <c r="A153" t="s" s="6">
        <v>8159</v>
      </c>
      <c r="B153" t="s" s="6">
        <v>8160</v>
      </c>
      <c r="C153" s="7"/>
      <c r="D153" s="7"/>
      <c r="E153" s="8">
        <v>30</v>
      </c>
      <c r="F153" t="s" s="6">
        <v>8161</v>
      </c>
      <c r="G153" t="s" s="6">
        <v>8162</v>
      </c>
      <c r="H153" s="7"/>
      <c r="I153" t="s" s="6">
        <v>7712</v>
      </c>
    </row>
    <row r="154" ht="17" customHeight="1">
      <c r="A154" t="s" s="6">
        <v>8163</v>
      </c>
      <c r="B154" t="s" s="6">
        <v>8164</v>
      </c>
      <c r="C154" s="7"/>
      <c r="D154" s="8">
        <v>7</v>
      </c>
      <c r="E154" s="7"/>
      <c r="F154" t="s" s="6">
        <v>8165</v>
      </c>
      <c r="G154" t="s" s="6">
        <v>8166</v>
      </c>
      <c r="H154" s="7"/>
      <c r="I154" s="7"/>
    </row>
    <row r="155" ht="17" customHeight="1">
      <c r="A155" t="s" s="6">
        <v>8167</v>
      </c>
      <c r="B155" t="s" s="6">
        <v>8168</v>
      </c>
      <c r="C155" s="8">
        <v>0</v>
      </c>
      <c r="D155" s="7"/>
      <c r="E155" s="7"/>
      <c r="F155" t="s" s="6">
        <v>8169</v>
      </c>
      <c r="G155" t="s" s="6">
        <v>8021</v>
      </c>
      <c r="H155" s="7"/>
      <c r="I155" s="7"/>
    </row>
    <row r="156" ht="17" customHeight="1">
      <c r="A156" t="s" s="6">
        <v>8170</v>
      </c>
      <c r="B156" t="s" s="6">
        <v>8168</v>
      </c>
      <c r="C156" s="8">
        <v>0</v>
      </c>
      <c r="D156" s="7"/>
      <c r="E156" s="7"/>
      <c r="F156" t="s" s="6">
        <v>8169</v>
      </c>
      <c r="G156" t="s" s="6">
        <v>8021</v>
      </c>
      <c r="H156" s="7"/>
      <c r="I156" s="7"/>
    </row>
    <row r="157" ht="17" customHeight="1">
      <c r="A157" t="s" s="6">
        <v>8171</v>
      </c>
      <c r="B157" t="s" s="6">
        <v>8172</v>
      </c>
      <c r="C157" s="7"/>
      <c r="D157" s="7"/>
      <c r="E157" s="7"/>
      <c r="F157" s="7"/>
      <c r="G157" s="7"/>
      <c r="H157" t="s" s="6">
        <v>8173</v>
      </c>
      <c r="I157" s="7"/>
    </row>
    <row r="158" ht="17" customHeight="1">
      <c r="A158" t="s" s="6">
        <v>8174</v>
      </c>
      <c r="B158" t="s" s="6">
        <v>8175</v>
      </c>
      <c r="C158" s="7"/>
      <c r="D158" s="7"/>
      <c r="E158" s="7"/>
      <c r="F158" s="7"/>
      <c r="G158" s="7"/>
      <c r="H158" t="s" s="6">
        <v>8176</v>
      </c>
      <c r="I158" s="7"/>
    </row>
    <row r="159" ht="17" customHeight="1">
      <c r="A159" t="s" s="6">
        <v>8177</v>
      </c>
      <c r="B159" t="s" s="6">
        <v>8178</v>
      </c>
      <c r="C159" s="7"/>
      <c r="D159" s="7"/>
      <c r="E159" s="7"/>
      <c r="F159" s="7"/>
      <c r="G159" s="7"/>
      <c r="H159" t="s" s="6">
        <v>8179</v>
      </c>
      <c r="I159" s="7"/>
    </row>
    <row r="160" ht="17" customHeight="1">
      <c r="A160" t="s" s="6">
        <v>7897</v>
      </c>
      <c r="B160" t="s" s="6">
        <v>8180</v>
      </c>
      <c r="C160" s="7"/>
      <c r="D160" s="7"/>
      <c r="E160" s="7"/>
      <c r="F160" s="7"/>
      <c r="G160" s="7"/>
      <c r="H160" t="s" s="6">
        <v>8181</v>
      </c>
      <c r="I160" s="7"/>
    </row>
    <row r="161" ht="17" customHeight="1">
      <c r="A161" t="s" s="6">
        <v>8093</v>
      </c>
      <c r="B161" t="s" s="6">
        <v>8182</v>
      </c>
      <c r="C161" s="7"/>
      <c r="D161" s="7"/>
      <c r="E161" s="7"/>
      <c r="F161" s="7"/>
      <c r="G161" s="7"/>
      <c r="H161" t="s" s="6">
        <v>8183</v>
      </c>
      <c r="I161" s="7"/>
    </row>
    <row r="162" ht="17" customHeight="1">
      <c r="A162" t="s" s="6">
        <v>8184</v>
      </c>
      <c r="B162" t="s" s="6">
        <v>8185</v>
      </c>
      <c r="C162" s="7"/>
      <c r="D162" s="7"/>
      <c r="E162" s="8">
        <v>15</v>
      </c>
      <c r="F162" t="s" s="6">
        <v>8186</v>
      </c>
      <c r="G162" t="s" s="6">
        <v>8066</v>
      </c>
      <c r="H162" s="7"/>
      <c r="I162" s="7"/>
    </row>
    <row r="163" ht="17" customHeight="1">
      <c r="A163" t="s" s="6">
        <v>8187</v>
      </c>
      <c r="B163" t="s" s="6">
        <v>8185</v>
      </c>
      <c r="C163" s="7"/>
      <c r="D163" s="7"/>
      <c r="E163" s="8">
        <v>15</v>
      </c>
      <c r="F163" t="s" s="6">
        <v>8186</v>
      </c>
      <c r="G163" t="s" s="6">
        <v>8066</v>
      </c>
      <c r="H163" s="7"/>
      <c r="I163" s="7"/>
    </row>
    <row r="164" ht="17" customHeight="1">
      <c r="A164" t="s" s="6">
        <v>8188</v>
      </c>
      <c r="B164" t="s" s="6">
        <v>8189</v>
      </c>
      <c r="C164" s="7"/>
      <c r="D164" s="7"/>
      <c r="E164" s="7"/>
      <c r="F164" s="7"/>
      <c r="G164" s="7"/>
      <c r="H164" t="s" s="6">
        <v>8190</v>
      </c>
      <c r="I164" s="7"/>
    </row>
    <row r="165" ht="17" customHeight="1">
      <c r="A165" t="s" s="6">
        <v>8191</v>
      </c>
      <c r="B165" t="s" s="6">
        <v>8192</v>
      </c>
      <c r="C165" s="7"/>
      <c r="D165" s="7"/>
      <c r="E165" s="7"/>
      <c r="F165" s="7"/>
      <c r="G165" s="7"/>
      <c r="H165" t="s" s="6">
        <v>8193</v>
      </c>
      <c r="I165" s="7"/>
    </row>
    <row r="166" ht="17" customHeight="1">
      <c r="A166" t="s" s="6">
        <v>8194</v>
      </c>
      <c r="B166" t="s" s="6">
        <v>8195</v>
      </c>
      <c r="C166" s="7"/>
      <c r="D166" s="7"/>
      <c r="E166" s="7"/>
      <c r="F166" s="7"/>
      <c r="G166" s="7"/>
      <c r="H166" t="s" s="6">
        <v>8196</v>
      </c>
      <c r="I166" s="7"/>
    </row>
    <row r="167" ht="17" customHeight="1">
      <c r="A167" t="s" s="6">
        <v>8197</v>
      </c>
      <c r="B167" t="s" s="6">
        <v>8198</v>
      </c>
      <c r="C167" s="7"/>
      <c r="D167" s="7"/>
      <c r="E167" s="7"/>
      <c r="F167" t="s" s="6">
        <v>7969</v>
      </c>
      <c r="G167" t="s" s="6">
        <v>7967</v>
      </c>
      <c r="H167" s="7"/>
      <c r="I167" t="s" s="6">
        <v>7712</v>
      </c>
    </row>
    <row r="168" ht="17" customHeight="1">
      <c r="A168" t="s" s="6">
        <v>8199</v>
      </c>
      <c r="B168" t="s" s="6">
        <v>8200</v>
      </c>
      <c r="C168" s="7"/>
      <c r="D168" s="7"/>
      <c r="E168" s="7"/>
      <c r="F168" t="s" s="6">
        <v>8201</v>
      </c>
      <c r="G168" t="s" s="6">
        <v>8162</v>
      </c>
      <c r="H168" s="7"/>
      <c r="I168" s="7"/>
    </row>
    <row r="169" ht="17" customHeight="1">
      <c r="A169" t="s" s="6">
        <v>8202</v>
      </c>
      <c r="B169" t="s" s="6">
        <v>8203</v>
      </c>
      <c r="C169" s="7"/>
      <c r="D169" s="7"/>
      <c r="E169" s="7"/>
      <c r="F169" t="s" s="6">
        <v>8128</v>
      </c>
      <c r="G169" t="s" s="6">
        <v>7773</v>
      </c>
      <c r="H169" s="7"/>
      <c r="I169" t="s" s="6">
        <v>7712</v>
      </c>
    </row>
    <row r="170" ht="17" customHeight="1">
      <c r="A170" t="s" s="6">
        <v>8204</v>
      </c>
      <c r="B170" t="s" s="6">
        <v>8205</v>
      </c>
      <c r="C170" s="7"/>
      <c r="D170" s="7"/>
      <c r="E170" s="8">
        <v>15</v>
      </c>
      <c r="F170" t="s" s="6">
        <v>8204</v>
      </c>
      <c r="G170" t="s" s="6">
        <v>7989</v>
      </c>
      <c r="H170" s="7"/>
      <c r="I170" s="7"/>
    </row>
    <row r="171" ht="17" customHeight="1">
      <c r="A171" t="s" s="6">
        <v>8206</v>
      </c>
      <c r="B171" t="s" s="6">
        <v>8207</v>
      </c>
      <c r="C171" s="7"/>
      <c r="D171" s="7"/>
      <c r="E171" s="7"/>
      <c r="F171" s="7"/>
      <c r="G171" s="7"/>
      <c r="H171" t="s" s="6">
        <v>8208</v>
      </c>
      <c r="I171" s="7"/>
    </row>
    <row r="172" ht="17" customHeight="1">
      <c r="A172" t="s" s="6">
        <v>8209</v>
      </c>
      <c r="B172" t="s" s="6">
        <v>1650</v>
      </c>
      <c r="C172" s="7"/>
      <c r="D172" s="7"/>
      <c r="E172" s="7"/>
      <c r="F172" s="7"/>
      <c r="G172" s="7"/>
      <c r="H172" t="s" s="6">
        <v>8210</v>
      </c>
      <c r="I172" s="7"/>
    </row>
    <row r="173" ht="17" customHeight="1">
      <c r="A173" t="s" s="6">
        <v>8211</v>
      </c>
      <c r="B173" t="s" s="6">
        <v>8212</v>
      </c>
      <c r="C173" s="7"/>
      <c r="D173" s="8">
        <v>5</v>
      </c>
      <c r="E173" s="7"/>
      <c r="F173" t="s" s="6">
        <v>8213</v>
      </c>
      <c r="G173" t="s" s="6">
        <v>8214</v>
      </c>
      <c r="H173" s="7"/>
      <c r="I173" s="7"/>
    </row>
    <row r="174" ht="17" customHeight="1">
      <c r="A174" t="s" s="6">
        <v>8215</v>
      </c>
      <c r="B174" t="s" s="6">
        <v>8216</v>
      </c>
      <c r="C174" s="7"/>
      <c r="D174" s="7"/>
      <c r="E174" s="8">
        <v>1</v>
      </c>
      <c r="F174" t="s" s="6">
        <v>8217</v>
      </c>
      <c r="G174" t="s" s="6">
        <v>8218</v>
      </c>
      <c r="H174" s="7"/>
      <c r="I174" s="7"/>
    </row>
    <row r="175" ht="17" customHeight="1">
      <c r="A175" t="s" s="6">
        <v>8219</v>
      </c>
      <c r="B175" t="s" s="6">
        <v>1661</v>
      </c>
      <c r="C175" s="7"/>
      <c r="D175" s="7"/>
      <c r="E175" s="7"/>
      <c r="F175" t="s" s="6">
        <v>8220</v>
      </c>
      <c r="G175" t="s" s="6">
        <v>8221</v>
      </c>
      <c r="H175" s="7"/>
      <c r="I175" t="s" s="6">
        <v>7777</v>
      </c>
    </row>
    <row r="176" ht="17" customHeight="1">
      <c r="A176" t="s" s="6">
        <v>8222</v>
      </c>
      <c r="B176" t="s" s="6">
        <v>8223</v>
      </c>
      <c r="C176" s="7"/>
      <c r="D176" s="7"/>
      <c r="E176" s="7"/>
      <c r="F176" s="7"/>
      <c r="G176" s="7"/>
      <c r="H176" t="s" s="6">
        <v>8224</v>
      </c>
      <c r="I176" s="7"/>
    </row>
    <row r="177" ht="17" customHeight="1">
      <c r="A177" t="s" s="6">
        <v>8225</v>
      </c>
      <c r="B177" t="s" s="6">
        <v>8223</v>
      </c>
      <c r="C177" s="7"/>
      <c r="D177" s="7"/>
      <c r="E177" s="8">
        <v>4</v>
      </c>
      <c r="F177" t="s" s="6">
        <v>8226</v>
      </c>
      <c r="G177" t="s" s="6">
        <v>8227</v>
      </c>
      <c r="H177" s="7"/>
      <c r="I177" s="7"/>
    </row>
    <row r="178" ht="17" customHeight="1">
      <c r="A178" t="s" s="6">
        <v>7901</v>
      </c>
      <c r="B178" t="s" s="6">
        <v>8228</v>
      </c>
      <c r="C178" s="7"/>
      <c r="D178" s="7"/>
      <c r="E178" s="7"/>
      <c r="F178" s="7"/>
      <c r="G178" s="7"/>
      <c r="H178" t="s" s="6">
        <v>8229</v>
      </c>
      <c r="I178" s="7"/>
    </row>
    <row r="179" ht="17" customHeight="1">
      <c r="A179" t="s" s="6">
        <v>8230</v>
      </c>
      <c r="B179" t="s" s="6">
        <v>421</v>
      </c>
      <c r="C179" s="7"/>
      <c r="D179" s="7"/>
      <c r="E179" s="8">
        <v>7</v>
      </c>
      <c r="F179" t="s" s="6">
        <v>8111</v>
      </c>
      <c r="G179" t="s" s="6">
        <v>8112</v>
      </c>
      <c r="H179" s="7"/>
      <c r="I179" s="7"/>
    </row>
    <row r="180" ht="17" customHeight="1">
      <c r="A180" t="s" s="6">
        <v>8231</v>
      </c>
      <c r="B180" t="s" s="6">
        <v>8232</v>
      </c>
      <c r="C180" s="7"/>
      <c r="D180" s="7"/>
      <c r="E180" s="8">
        <v>2</v>
      </c>
      <c r="F180" t="s" s="6">
        <v>8111</v>
      </c>
      <c r="G180" t="s" s="6">
        <v>8112</v>
      </c>
      <c r="H180" s="7"/>
      <c r="I180" s="7"/>
    </row>
    <row r="181" ht="17" customHeight="1">
      <c r="A181" t="s" s="6">
        <v>8165</v>
      </c>
      <c r="B181" t="s" s="6">
        <v>1668</v>
      </c>
      <c r="C181" s="7"/>
      <c r="D181" s="7"/>
      <c r="E181" s="7"/>
      <c r="F181" s="7"/>
      <c r="G181" s="7"/>
      <c r="H181" t="s" s="6">
        <v>8233</v>
      </c>
      <c r="I181" s="7"/>
    </row>
    <row r="182" ht="17" customHeight="1">
      <c r="A182" t="s" s="6">
        <v>8234</v>
      </c>
      <c r="B182" t="s" s="6">
        <v>8235</v>
      </c>
      <c r="C182" s="7"/>
      <c r="D182" s="7"/>
      <c r="E182" s="7"/>
      <c r="F182" t="s" s="6">
        <v>8236</v>
      </c>
      <c r="G182" t="s" s="6">
        <v>8237</v>
      </c>
      <c r="H182" s="7"/>
      <c r="I182" t="s" s="6">
        <v>8238</v>
      </c>
    </row>
    <row r="183" ht="17" customHeight="1">
      <c r="A183" t="s" s="6">
        <v>8239</v>
      </c>
      <c r="B183" t="s" s="6">
        <v>8240</v>
      </c>
      <c r="C183" s="7"/>
      <c r="D183" s="7"/>
      <c r="E183" s="7"/>
      <c r="F183" s="7"/>
      <c r="G183" s="7"/>
      <c r="H183" t="s" s="6">
        <v>8241</v>
      </c>
      <c r="I183" s="7"/>
    </row>
    <row r="184" ht="17" customHeight="1">
      <c r="A184" t="s" s="6">
        <v>8072</v>
      </c>
      <c r="B184" t="s" s="6">
        <v>8242</v>
      </c>
      <c r="C184" s="7"/>
      <c r="D184" s="7"/>
      <c r="E184" s="8">
        <v>2</v>
      </c>
      <c r="F184" t="s" s="6">
        <v>7929</v>
      </c>
      <c r="G184" t="s" s="6">
        <v>8243</v>
      </c>
      <c r="H184" s="7"/>
      <c r="I184" s="7"/>
    </row>
    <row r="185" ht="17" customHeight="1">
      <c r="A185" t="s" s="6">
        <v>7887</v>
      </c>
      <c r="B185" t="s" s="6">
        <v>8244</v>
      </c>
      <c r="C185" s="7"/>
      <c r="D185" s="7"/>
      <c r="E185" s="7"/>
      <c r="F185" s="7"/>
      <c r="G185" s="7"/>
      <c r="H185" t="s" s="6">
        <v>7886</v>
      </c>
      <c r="I185" s="7"/>
    </row>
    <row r="186" ht="17" customHeight="1">
      <c r="A186" t="s" s="6">
        <v>8245</v>
      </c>
      <c r="B186" t="s" s="6">
        <v>8246</v>
      </c>
      <c r="C186" s="7"/>
      <c r="D186" s="7"/>
      <c r="E186" s="7"/>
      <c r="F186" s="7"/>
      <c r="G186" s="7"/>
      <c r="H186" t="s" s="6">
        <v>8247</v>
      </c>
      <c r="I186" s="7"/>
    </row>
    <row r="187" ht="17" customHeight="1">
      <c r="A187" t="s" s="6">
        <v>8248</v>
      </c>
      <c r="B187" t="s" s="6">
        <v>4712</v>
      </c>
      <c r="C187" s="7"/>
      <c r="D187" s="7"/>
      <c r="E187" s="7"/>
      <c r="F187" t="s" s="6">
        <v>8249</v>
      </c>
      <c r="G187" t="s" s="6">
        <v>8250</v>
      </c>
      <c r="H187" s="7"/>
      <c r="I187" t="s" s="6">
        <v>8251</v>
      </c>
    </row>
    <row r="188" ht="17" customHeight="1">
      <c r="A188" t="s" s="6">
        <v>8252</v>
      </c>
      <c r="B188" t="s" s="6">
        <v>8253</v>
      </c>
      <c r="C188" s="7"/>
      <c r="D188" s="7"/>
      <c r="E188" s="7"/>
      <c r="F188" t="s" s="6">
        <v>8254</v>
      </c>
      <c r="G188" t="s" s="6">
        <v>8255</v>
      </c>
      <c r="H188" s="7"/>
      <c r="I188" t="s" s="6">
        <v>7777</v>
      </c>
    </row>
    <row r="189" ht="17" customHeight="1">
      <c r="A189" t="s" s="6">
        <v>8055</v>
      </c>
      <c r="B189" t="s" s="6">
        <v>8256</v>
      </c>
      <c r="C189" s="7"/>
      <c r="D189" s="7"/>
      <c r="E189" s="8">
        <v>2</v>
      </c>
      <c r="F189" t="s" s="6">
        <v>8257</v>
      </c>
      <c r="G189" t="s" s="6">
        <v>8258</v>
      </c>
      <c r="H189" s="7"/>
      <c r="I189" s="7"/>
    </row>
    <row r="190" ht="17" customHeight="1">
      <c r="A190" t="s" s="6">
        <v>8259</v>
      </c>
      <c r="B190" t="s" s="6">
        <v>446</v>
      </c>
      <c r="C190" s="7"/>
      <c r="D190" s="8">
        <v>2</v>
      </c>
      <c r="E190" s="7"/>
      <c r="F190" t="s" s="6">
        <v>8213</v>
      </c>
      <c r="G190" t="s" s="6">
        <v>8214</v>
      </c>
      <c r="H190" s="7"/>
      <c r="I190" s="7"/>
    </row>
    <row r="191" ht="17" customHeight="1">
      <c r="A191" t="s" s="6">
        <v>8260</v>
      </c>
      <c r="B191" t="s" s="6">
        <v>8261</v>
      </c>
      <c r="C191" s="7"/>
      <c r="D191" s="7"/>
      <c r="E191" s="8">
        <v>2</v>
      </c>
      <c r="F191" t="s" s="6">
        <v>8254</v>
      </c>
      <c r="G191" t="s" s="6">
        <v>8262</v>
      </c>
      <c r="H191" s="7"/>
      <c r="I191" s="7"/>
    </row>
    <row r="192" ht="17" customHeight="1">
      <c r="A192" t="s" s="6">
        <v>8263</v>
      </c>
      <c r="B192" t="s" s="6">
        <v>456</v>
      </c>
      <c r="C192" s="7"/>
      <c r="D192" s="7"/>
      <c r="E192" s="7"/>
      <c r="F192" s="7"/>
      <c r="G192" s="7"/>
      <c r="H192" t="s" s="6">
        <v>8264</v>
      </c>
      <c r="I192" s="7"/>
    </row>
    <row r="193" ht="17" customHeight="1">
      <c r="A193" t="s" s="6">
        <v>8265</v>
      </c>
      <c r="B193" t="s" s="6">
        <v>8266</v>
      </c>
      <c r="C193" s="7"/>
      <c r="D193" s="7"/>
      <c r="E193" s="7"/>
      <c r="F193" s="7"/>
      <c r="G193" s="7"/>
      <c r="H193" s="7"/>
      <c r="I193" t="s" s="6">
        <v>8267</v>
      </c>
    </row>
    <row r="194" ht="17" customHeight="1">
      <c r="A194" t="s" s="6">
        <v>8161</v>
      </c>
      <c r="B194" t="s" s="6">
        <v>8268</v>
      </c>
      <c r="C194" s="7"/>
      <c r="D194" s="7"/>
      <c r="E194" s="8">
        <v>90</v>
      </c>
      <c r="F194" s="7"/>
      <c r="G194" s="7"/>
      <c r="H194" t="s" s="6">
        <v>8269</v>
      </c>
      <c r="I194" s="7"/>
    </row>
    <row r="195" ht="17" customHeight="1">
      <c r="A195" t="s" s="6">
        <v>8096</v>
      </c>
      <c r="B195" t="s" s="6">
        <v>8270</v>
      </c>
      <c r="C195" s="7"/>
      <c r="D195" s="7"/>
      <c r="E195" s="7"/>
      <c r="F195" s="7"/>
      <c r="G195" s="7"/>
      <c r="H195" t="s" s="6">
        <v>8271</v>
      </c>
      <c r="I195" s="7"/>
    </row>
    <row r="196" ht="17" customHeight="1">
      <c r="A196" t="s" s="6">
        <v>8206</v>
      </c>
      <c r="B196" t="s" s="6">
        <v>3611</v>
      </c>
      <c r="C196" s="7"/>
      <c r="D196" s="7"/>
      <c r="E196" s="8">
        <v>7</v>
      </c>
      <c r="F196" t="s" s="6">
        <v>8272</v>
      </c>
      <c r="G196" t="s" s="6">
        <v>8273</v>
      </c>
      <c r="H196" s="7"/>
      <c r="I196" s="7"/>
    </row>
    <row r="197" ht="17" customHeight="1">
      <c r="A197" t="s" s="6">
        <v>8274</v>
      </c>
      <c r="B197" t="s" s="6">
        <v>469</v>
      </c>
      <c r="C197" s="7"/>
      <c r="D197" s="7"/>
      <c r="E197" s="8">
        <v>21</v>
      </c>
      <c r="F197" t="s" s="6">
        <v>8222</v>
      </c>
      <c r="G197" t="s" s="6">
        <v>8275</v>
      </c>
      <c r="H197" s="7"/>
      <c r="I197" s="7"/>
    </row>
    <row r="198" ht="17" customHeight="1">
      <c r="A198" t="s" s="6">
        <v>8276</v>
      </c>
      <c r="B198" t="s" s="6">
        <v>8277</v>
      </c>
      <c r="C198" s="7"/>
      <c r="D198" s="7"/>
      <c r="E198" s="8">
        <v>3</v>
      </c>
      <c r="F198" t="s" s="6">
        <v>8276</v>
      </c>
      <c r="G198" t="s" s="6">
        <v>8278</v>
      </c>
      <c r="H198" s="7"/>
      <c r="I198" s="7"/>
    </row>
    <row r="199" ht="17" customHeight="1">
      <c r="A199" t="s" s="6">
        <v>8279</v>
      </c>
      <c r="B199" t="s" s="6">
        <v>8280</v>
      </c>
      <c r="C199" s="7"/>
      <c r="D199" s="7"/>
      <c r="E199" s="7"/>
      <c r="F199" s="7"/>
      <c r="G199" s="7"/>
      <c r="H199" t="s" s="6">
        <v>8281</v>
      </c>
      <c r="I199" s="7"/>
    </row>
    <row r="200" ht="17" customHeight="1">
      <c r="A200" t="s" s="6">
        <v>8086</v>
      </c>
      <c r="B200" t="s" s="6">
        <v>8282</v>
      </c>
      <c r="C200" s="8">
        <v>6</v>
      </c>
      <c r="D200" s="7"/>
      <c r="E200" s="7"/>
      <c r="F200" t="s" s="6">
        <v>8283</v>
      </c>
      <c r="G200" t="s" s="6">
        <v>8284</v>
      </c>
      <c r="H200" s="7"/>
      <c r="I200" s="7"/>
    </row>
    <row r="201" ht="17" customHeight="1">
      <c r="A201" t="s" s="6">
        <v>8285</v>
      </c>
      <c r="B201" t="s" s="6">
        <v>8286</v>
      </c>
      <c r="C201" s="8">
        <v>1</v>
      </c>
      <c r="D201" s="7"/>
      <c r="E201" s="7"/>
      <c r="F201" t="s" s="6">
        <v>8287</v>
      </c>
      <c r="G201" t="s" s="6">
        <v>8145</v>
      </c>
      <c r="H201" s="7"/>
      <c r="I201" s="7"/>
    </row>
    <row r="202" ht="17" customHeight="1">
      <c r="A202" t="s" s="6">
        <v>8288</v>
      </c>
      <c r="B202" t="s" s="6">
        <v>8289</v>
      </c>
      <c r="C202" s="8">
        <v>8</v>
      </c>
      <c r="D202" s="7"/>
      <c r="E202" s="7"/>
      <c r="F202" t="s" s="6">
        <v>8290</v>
      </c>
      <c r="G202" t="s" s="6">
        <v>8291</v>
      </c>
      <c r="H202" s="7"/>
      <c r="I202" s="7"/>
    </row>
    <row r="203" ht="17" customHeight="1">
      <c r="A203" t="s" s="6">
        <v>7961</v>
      </c>
      <c r="B203" t="s" s="6">
        <v>3645</v>
      </c>
      <c r="C203" s="7"/>
      <c r="D203" s="7"/>
      <c r="E203" s="7"/>
      <c r="F203" s="7"/>
      <c r="G203" s="7"/>
      <c r="H203" t="s" s="6">
        <v>8292</v>
      </c>
      <c r="I203" s="7"/>
    </row>
    <row r="204" ht="17" customHeight="1">
      <c r="A204" t="s" s="6">
        <v>8293</v>
      </c>
      <c r="B204" t="s" s="6">
        <v>8294</v>
      </c>
      <c r="C204" s="7"/>
      <c r="D204" s="7"/>
      <c r="E204" s="7"/>
      <c r="F204" s="7"/>
      <c r="G204" s="7"/>
      <c r="H204" t="s" s="6">
        <v>8295</v>
      </c>
      <c r="I204" s="7"/>
    </row>
    <row r="205" ht="17" customHeight="1">
      <c r="A205" t="s" s="6">
        <v>8290</v>
      </c>
      <c r="B205" t="s" s="6">
        <v>7076</v>
      </c>
      <c r="C205" s="7"/>
      <c r="D205" s="7"/>
      <c r="E205" s="8">
        <v>3</v>
      </c>
      <c r="F205" t="s" s="6">
        <v>8290</v>
      </c>
      <c r="G205" t="s" s="6">
        <v>8291</v>
      </c>
      <c r="H205" s="7"/>
      <c r="I205" s="7"/>
    </row>
    <row r="206" ht="17" customHeight="1">
      <c r="A206" t="s" s="6">
        <v>8296</v>
      </c>
      <c r="B206" t="s" s="6">
        <v>8297</v>
      </c>
      <c r="C206" s="7"/>
      <c r="D206" s="7"/>
      <c r="E206" s="7"/>
      <c r="F206" t="s" s="6">
        <v>8298</v>
      </c>
      <c r="G206" t="s" s="6">
        <v>8299</v>
      </c>
      <c r="H206" s="7"/>
      <c r="I206" t="s" s="6">
        <v>7777</v>
      </c>
    </row>
    <row r="207" ht="17" customHeight="1">
      <c r="A207" t="s" s="6">
        <v>8300</v>
      </c>
      <c r="B207" t="s" s="6">
        <v>7083</v>
      </c>
      <c r="C207" s="7"/>
      <c r="D207" s="7"/>
      <c r="E207" s="7"/>
      <c r="F207" s="7"/>
      <c r="G207" s="7"/>
      <c r="H207" t="s" s="6">
        <v>8301</v>
      </c>
      <c r="I207" s="7"/>
    </row>
    <row r="208" ht="17" customHeight="1">
      <c r="A208" t="s" s="6">
        <v>8302</v>
      </c>
      <c r="B208" t="s" s="6">
        <v>8303</v>
      </c>
      <c r="C208" s="8">
        <v>11</v>
      </c>
      <c r="D208" s="7"/>
      <c r="E208" s="7"/>
      <c r="F208" t="s" s="6">
        <v>8283</v>
      </c>
      <c r="G208" t="s" s="6">
        <v>8304</v>
      </c>
      <c r="H208" s="7"/>
      <c r="I208" s="7"/>
    </row>
    <row r="209" ht="17" customHeight="1">
      <c r="A209" t="s" s="6">
        <v>8305</v>
      </c>
      <c r="B209" t="s" s="6">
        <v>8306</v>
      </c>
      <c r="C209" s="7"/>
      <c r="D209" s="7"/>
      <c r="E209" s="7"/>
      <c r="F209" s="7"/>
      <c r="G209" s="7"/>
      <c r="H209" t="s" s="6">
        <v>8307</v>
      </c>
      <c r="I209" s="7"/>
    </row>
    <row r="210" ht="17" customHeight="1">
      <c r="A210" t="s" s="6">
        <v>8308</v>
      </c>
      <c r="B210" t="s" s="6">
        <v>7120</v>
      </c>
      <c r="C210" s="8">
        <v>7</v>
      </c>
      <c r="D210" s="7"/>
      <c r="E210" s="7"/>
      <c r="F210" t="s" s="6">
        <v>8309</v>
      </c>
      <c r="G210" t="s" s="6">
        <v>8310</v>
      </c>
      <c r="H210" s="7"/>
      <c r="I210" s="7"/>
    </row>
    <row r="211" ht="17" customHeight="1">
      <c r="A211" t="s" s="6">
        <v>8311</v>
      </c>
      <c r="B211" t="s" s="6">
        <v>8312</v>
      </c>
      <c r="C211" s="7"/>
      <c r="D211" s="7"/>
      <c r="E211" s="8">
        <v>1</v>
      </c>
      <c r="F211" t="s" s="6">
        <v>8313</v>
      </c>
      <c r="G211" t="s" s="6">
        <v>8051</v>
      </c>
      <c r="H211" s="7"/>
      <c r="I211" s="7"/>
    </row>
    <row r="212" ht="17" customHeight="1">
      <c r="A212" t="s" s="6">
        <v>8281</v>
      </c>
      <c r="B212" t="s" s="6">
        <v>8314</v>
      </c>
      <c r="C212" s="7"/>
      <c r="D212" s="7"/>
      <c r="E212" s="7"/>
      <c r="F212" s="7"/>
      <c r="G212" s="7"/>
      <c r="H212" t="s" s="6">
        <v>8315</v>
      </c>
      <c r="I212" s="7"/>
    </row>
    <row r="213" ht="17" customHeight="1">
      <c r="A213" t="s" s="6">
        <v>8316</v>
      </c>
      <c r="B213" t="s" s="6">
        <v>8317</v>
      </c>
      <c r="C213" s="7"/>
      <c r="D213" s="7"/>
      <c r="E213" s="7"/>
      <c r="F213" s="7"/>
      <c r="G213" s="7"/>
      <c r="H213" t="s" s="6">
        <v>8318</v>
      </c>
      <c r="I213" s="7"/>
    </row>
    <row r="214" ht="17" customHeight="1">
      <c r="A214" t="s" s="6">
        <v>8319</v>
      </c>
      <c r="B214" t="s" s="6">
        <v>8320</v>
      </c>
      <c r="C214" s="7"/>
      <c r="D214" s="8">
        <v>6</v>
      </c>
      <c r="E214" s="7"/>
      <c r="F214" t="s" s="6">
        <v>8319</v>
      </c>
      <c r="G214" t="s" s="6">
        <v>8321</v>
      </c>
      <c r="H214" s="7"/>
      <c r="I214" s="7"/>
    </row>
    <row r="215" ht="17" customHeight="1">
      <c r="A215" t="s" s="6">
        <v>8322</v>
      </c>
      <c r="B215" t="s" s="6">
        <v>8323</v>
      </c>
      <c r="C215" s="7"/>
      <c r="D215" s="8">
        <v>7</v>
      </c>
      <c r="E215" s="7"/>
      <c r="F215" t="s" s="6">
        <v>8324</v>
      </c>
      <c r="G215" t="s" s="6">
        <v>8325</v>
      </c>
      <c r="H215" s="7"/>
      <c r="I215" s="7"/>
    </row>
    <row r="216" ht="17" customHeight="1">
      <c r="A216" t="s" s="6">
        <v>8211</v>
      </c>
      <c r="B216" t="s" s="6">
        <v>8326</v>
      </c>
      <c r="C216" s="7"/>
      <c r="D216" s="8">
        <v>3</v>
      </c>
      <c r="E216" s="7"/>
      <c r="F216" t="s" s="6">
        <v>7964</v>
      </c>
      <c r="G216" t="s" s="6">
        <v>8327</v>
      </c>
      <c r="H216" s="7"/>
      <c r="I216" s="7"/>
    </row>
    <row r="217" ht="17" customHeight="1">
      <c r="A217" t="s" s="6">
        <v>8328</v>
      </c>
      <c r="B217" t="s" s="6">
        <v>8329</v>
      </c>
      <c r="C217" s="7"/>
      <c r="D217" s="7"/>
      <c r="E217" s="7"/>
      <c r="F217" s="7"/>
      <c r="G217" s="7"/>
      <c r="H217" s="7"/>
      <c r="I217" t="s" s="6">
        <v>8330</v>
      </c>
    </row>
    <row r="218" ht="17" customHeight="1">
      <c r="A218" t="s" s="6">
        <v>8331</v>
      </c>
      <c r="B218" t="s" s="6">
        <v>8332</v>
      </c>
      <c r="C218" s="7"/>
      <c r="D218" s="7"/>
      <c r="E218" s="8">
        <v>5</v>
      </c>
      <c r="F218" t="s" s="6">
        <v>8333</v>
      </c>
      <c r="G218" t="s" s="6">
        <v>8334</v>
      </c>
      <c r="H218" s="7"/>
      <c r="I218" s="7"/>
    </row>
    <row r="219" ht="17" customHeight="1">
      <c r="A219" t="s" s="6">
        <v>8301</v>
      </c>
      <c r="B219" t="s" s="6">
        <v>8335</v>
      </c>
      <c r="C219" s="7"/>
      <c r="D219" s="7"/>
      <c r="E219" s="7"/>
      <c r="F219" s="7"/>
      <c r="G219" s="7"/>
      <c r="H219" t="s" s="6">
        <v>8336</v>
      </c>
      <c r="I219" s="7"/>
    </row>
    <row r="220" ht="17" customHeight="1">
      <c r="A220" t="s" s="6">
        <v>8337</v>
      </c>
      <c r="B220" t="s" s="6">
        <v>8338</v>
      </c>
      <c r="C220" s="7"/>
      <c r="D220" s="7"/>
      <c r="E220" s="7"/>
      <c r="F220" s="7"/>
      <c r="G220" s="7"/>
      <c r="H220" s="7"/>
      <c r="I220" t="s" s="6">
        <v>8339</v>
      </c>
    </row>
    <row r="221" ht="17" customHeight="1">
      <c r="A221" t="s" s="6">
        <v>8340</v>
      </c>
      <c r="B221" t="s" s="6">
        <v>8341</v>
      </c>
      <c r="C221" s="7"/>
      <c r="D221" s="8">
        <v>3</v>
      </c>
      <c r="E221" s="7"/>
      <c r="F221" t="s" s="6">
        <v>8342</v>
      </c>
      <c r="G221" s="7"/>
      <c r="H221" s="7"/>
      <c r="I221" s="7"/>
    </row>
    <row r="222" ht="17" customHeight="1">
      <c r="A222" t="s" s="6">
        <v>8343</v>
      </c>
      <c r="B222" t="s" s="6">
        <v>8344</v>
      </c>
      <c r="C222" s="7"/>
      <c r="D222" s="7"/>
      <c r="E222" s="8">
        <v>4</v>
      </c>
      <c r="F222" t="s" s="6">
        <v>8345</v>
      </c>
      <c r="G222" t="s" s="6">
        <v>8346</v>
      </c>
      <c r="H222" s="7"/>
      <c r="I222" s="7"/>
    </row>
    <row r="223" ht="17" customHeight="1">
      <c r="A223" t="s" s="6">
        <v>8347</v>
      </c>
      <c r="B223" t="s" s="6">
        <v>8348</v>
      </c>
      <c r="C223" s="7"/>
      <c r="D223" s="8">
        <v>14</v>
      </c>
      <c r="E223" s="7"/>
      <c r="F223" t="s" s="6">
        <v>8349</v>
      </c>
      <c r="G223" t="s" s="6">
        <v>8350</v>
      </c>
      <c r="H223" s="7"/>
      <c r="I223" s="7"/>
    </row>
    <row r="224" ht="17" customHeight="1">
      <c r="A224" t="s" s="6">
        <v>8351</v>
      </c>
      <c r="B224" t="s" s="6">
        <v>3722</v>
      </c>
      <c r="C224" s="7"/>
      <c r="D224" s="7"/>
      <c r="E224" s="8">
        <v>6</v>
      </c>
      <c r="F224" t="s" s="6">
        <v>8352</v>
      </c>
      <c r="G224" t="s" s="6">
        <v>8041</v>
      </c>
      <c r="H224" s="7"/>
      <c r="I224" s="7"/>
    </row>
    <row r="225" ht="17" customHeight="1">
      <c r="A225" t="s" s="6">
        <v>7989</v>
      </c>
      <c r="B225" t="s" s="6">
        <v>8353</v>
      </c>
      <c r="C225" s="7"/>
      <c r="D225" s="7"/>
      <c r="E225" s="8">
        <v>7</v>
      </c>
      <c r="F225" t="s" s="6">
        <v>7954</v>
      </c>
      <c r="G225" t="s" s="6">
        <v>7955</v>
      </c>
      <c r="H225" s="7"/>
      <c r="I225" s="7"/>
    </row>
    <row r="226" ht="17" customHeight="1">
      <c r="A226" t="s" s="6">
        <v>8354</v>
      </c>
      <c r="B226" t="s" s="6">
        <v>1806</v>
      </c>
      <c r="C226" s="7"/>
      <c r="D226" s="7"/>
      <c r="E226" s="8">
        <v>1.5</v>
      </c>
      <c r="F226" t="s" s="6">
        <v>8354</v>
      </c>
      <c r="G226" t="s" s="6">
        <v>8355</v>
      </c>
      <c r="H226" s="7"/>
      <c r="I226" s="7"/>
    </row>
    <row r="227" ht="17" customHeight="1">
      <c r="A227" t="s" s="6">
        <v>8356</v>
      </c>
      <c r="B227" t="s" s="6">
        <v>8357</v>
      </c>
      <c r="C227" s="8">
        <v>1</v>
      </c>
      <c r="D227" s="7"/>
      <c r="E227" s="7"/>
      <c r="F227" t="s" s="6">
        <v>8358</v>
      </c>
      <c r="G227" t="s" s="6">
        <v>8359</v>
      </c>
      <c r="H227" s="7"/>
      <c r="I227" s="7"/>
    </row>
    <row r="228" ht="17" customHeight="1">
      <c r="A228" t="s" s="6">
        <v>8133</v>
      </c>
      <c r="B228" t="s" s="6">
        <v>3727</v>
      </c>
      <c r="C228" s="7"/>
      <c r="D228" s="7"/>
      <c r="E228" s="7"/>
      <c r="F228" s="7"/>
      <c r="G228" t="s" s="6">
        <v>8360</v>
      </c>
      <c r="H228" s="7"/>
      <c r="I228" s="7"/>
    </row>
    <row r="229" ht="17" customHeight="1">
      <c r="A229" t="s" s="6">
        <v>8361</v>
      </c>
      <c r="B229" t="s" s="6">
        <v>8362</v>
      </c>
      <c r="C229" s="7"/>
      <c r="D229" s="7"/>
      <c r="E229" s="7"/>
      <c r="F229" s="7"/>
      <c r="G229" t="s" s="6">
        <v>8363</v>
      </c>
      <c r="H229" s="7"/>
      <c r="I229" s="7"/>
    </row>
    <row r="230" ht="17" customHeight="1">
      <c r="A230" t="s" s="6">
        <v>7910</v>
      </c>
      <c r="B230" t="s" s="6">
        <v>8364</v>
      </c>
      <c r="C230" s="7"/>
      <c r="D230" s="7"/>
      <c r="E230" s="7"/>
      <c r="F230" s="7"/>
      <c r="G230" t="s" s="6">
        <v>8365</v>
      </c>
      <c r="H230" s="7"/>
      <c r="I230" s="7"/>
    </row>
    <row r="231" ht="17" customHeight="1">
      <c r="A231" t="s" s="6">
        <v>8366</v>
      </c>
      <c r="B231" t="s" s="6">
        <v>1813</v>
      </c>
      <c r="C231" s="7"/>
      <c r="D231" s="7"/>
      <c r="E231" s="7"/>
      <c r="F231" s="7"/>
      <c r="G231" t="s" s="6">
        <v>8367</v>
      </c>
      <c r="H231" s="7"/>
      <c r="I231" s="7"/>
    </row>
    <row r="232" ht="17" customHeight="1">
      <c r="A232" t="s" s="6">
        <v>8368</v>
      </c>
      <c r="B232" t="s" s="6">
        <v>8369</v>
      </c>
      <c r="C232" s="7"/>
      <c r="D232" s="8">
        <v>2</v>
      </c>
      <c r="E232" s="7"/>
      <c r="F232" t="s" s="6">
        <v>8370</v>
      </c>
      <c r="G232" t="s" s="6">
        <v>7837</v>
      </c>
      <c r="H232" s="7"/>
      <c r="I232" s="7"/>
    </row>
    <row r="233" ht="17" customHeight="1">
      <c r="A233" t="s" s="6">
        <v>8371</v>
      </c>
      <c r="B233" t="s" s="6">
        <v>8372</v>
      </c>
      <c r="C233" s="7"/>
      <c r="D233" s="8">
        <v>11</v>
      </c>
      <c r="E233" s="7"/>
      <c r="F233" t="s" s="6">
        <v>8373</v>
      </c>
      <c r="G233" t="s" s="6">
        <v>8374</v>
      </c>
      <c r="H233" s="7"/>
      <c r="I233" s="7"/>
    </row>
    <row r="234" ht="17" customHeight="1">
      <c r="A234" t="s" s="6">
        <v>8375</v>
      </c>
      <c r="B234" t="s" s="6">
        <v>8376</v>
      </c>
      <c r="C234" s="7"/>
      <c r="D234" s="7"/>
      <c r="E234" s="7"/>
      <c r="F234" s="7"/>
      <c r="G234" t="s" s="6">
        <v>8027</v>
      </c>
      <c r="H234" s="7"/>
      <c r="I234" s="7"/>
    </row>
    <row r="235" ht="17" customHeight="1">
      <c r="A235" t="s" s="6">
        <v>8377</v>
      </c>
      <c r="B235" t="s" s="6">
        <v>7172</v>
      </c>
      <c r="C235" s="7"/>
      <c r="D235" s="7"/>
      <c r="E235" s="7"/>
      <c r="F235" s="7"/>
      <c r="G235" s="7"/>
      <c r="H235" s="7"/>
      <c r="I235" t="s" s="6">
        <v>8378</v>
      </c>
    </row>
    <row r="236" ht="17" customHeight="1">
      <c r="A236" t="s" s="6">
        <v>8318</v>
      </c>
      <c r="B236" t="s" s="6">
        <v>1827</v>
      </c>
      <c r="C236" s="7"/>
      <c r="D236" s="7"/>
      <c r="E236" s="7"/>
      <c r="F236" s="7"/>
      <c r="G236" s="7"/>
      <c r="H236" t="s" s="6">
        <v>8379</v>
      </c>
      <c r="I236" s="7"/>
    </row>
    <row r="237" ht="17" customHeight="1">
      <c r="A237" t="s" s="6">
        <v>8380</v>
      </c>
      <c r="B237" t="s" s="6">
        <v>8381</v>
      </c>
      <c r="C237" s="7"/>
      <c r="D237" s="7"/>
      <c r="E237" s="7"/>
      <c r="F237" s="7"/>
      <c r="G237" s="7"/>
      <c r="H237" t="s" s="6">
        <v>8382</v>
      </c>
      <c r="I237" s="7"/>
    </row>
    <row r="238" ht="17" customHeight="1">
      <c r="A238" t="s" s="6">
        <v>7877</v>
      </c>
      <c r="B238" t="s" s="6">
        <v>8383</v>
      </c>
      <c r="C238" s="7"/>
      <c r="D238" s="7"/>
      <c r="E238" s="7"/>
      <c r="F238" s="7"/>
      <c r="G238" s="7"/>
      <c r="H238" t="s" s="6">
        <v>8384</v>
      </c>
      <c r="I238" s="7"/>
    </row>
    <row r="239" ht="17" customHeight="1">
      <c r="A239" t="s" s="6">
        <v>8385</v>
      </c>
      <c r="B239" t="s" s="6">
        <v>8386</v>
      </c>
      <c r="C239" s="7"/>
      <c r="D239" s="7"/>
      <c r="E239" s="7"/>
      <c r="F239" s="7"/>
      <c r="G239" s="7"/>
      <c r="H239" t="s" s="6">
        <v>8387</v>
      </c>
      <c r="I239" s="7"/>
    </row>
    <row r="240" ht="17" customHeight="1">
      <c r="A240" t="s" s="6">
        <v>8388</v>
      </c>
      <c r="B240" t="s" s="6">
        <v>1834</v>
      </c>
      <c r="C240" s="7"/>
      <c r="D240" s="7"/>
      <c r="E240" s="7"/>
      <c r="F240" s="7"/>
      <c r="G240" s="7"/>
      <c r="H240" t="s" s="6">
        <v>8389</v>
      </c>
      <c r="I240" s="7"/>
    </row>
    <row r="241" ht="17" customHeight="1">
      <c r="A241" t="s" s="6">
        <v>8279</v>
      </c>
      <c r="B241" t="s" s="6">
        <v>8390</v>
      </c>
      <c r="C241" s="8">
        <v>21</v>
      </c>
      <c r="D241" s="7"/>
      <c r="E241" s="7"/>
      <c r="F241" s="7"/>
      <c r="G241" t="s" s="6">
        <v>8391</v>
      </c>
      <c r="H241" s="7"/>
      <c r="I241" t="s" s="6">
        <v>8037</v>
      </c>
    </row>
    <row r="242" ht="17" customHeight="1">
      <c r="A242" t="s" s="6">
        <v>7956</v>
      </c>
      <c r="B242" t="s" s="6">
        <v>1850</v>
      </c>
      <c r="C242" s="7"/>
      <c r="D242" s="8">
        <v>13</v>
      </c>
      <c r="E242" s="7"/>
      <c r="F242" t="s" s="6">
        <v>7956</v>
      </c>
      <c r="G242" t="s" s="6">
        <v>7958</v>
      </c>
      <c r="H242" s="7"/>
      <c r="I242" s="7"/>
    </row>
    <row r="243" ht="17" customHeight="1">
      <c r="A243" t="s" s="6">
        <v>8392</v>
      </c>
      <c r="B243" t="s" s="6">
        <v>8393</v>
      </c>
      <c r="C243" s="7"/>
      <c r="D243" s="8">
        <v>2</v>
      </c>
      <c r="E243" s="7"/>
      <c r="F243" t="s" s="6">
        <v>8394</v>
      </c>
      <c r="G243" t="s" s="6">
        <v>8054</v>
      </c>
      <c r="H243" s="7"/>
      <c r="I243" s="7"/>
    </row>
    <row r="244" ht="17" customHeight="1">
      <c r="A244" t="s" s="6">
        <v>8395</v>
      </c>
      <c r="B244" t="s" s="6">
        <v>8396</v>
      </c>
      <c r="C244" s="7"/>
      <c r="D244" s="7"/>
      <c r="E244" s="8">
        <v>3</v>
      </c>
      <c r="F244" t="s" s="6">
        <v>8040</v>
      </c>
      <c r="G244" t="s" s="6">
        <v>8041</v>
      </c>
      <c r="H244" s="7"/>
      <c r="I244" s="7"/>
    </row>
    <row r="245" ht="17" customHeight="1">
      <c r="A245" t="s" s="6">
        <v>8397</v>
      </c>
      <c r="B245" t="s" s="6">
        <v>8398</v>
      </c>
      <c r="C245" s="7"/>
      <c r="D245" s="7"/>
      <c r="E245" s="7"/>
      <c r="F245" s="7"/>
      <c r="G245" s="7"/>
      <c r="H245" s="7"/>
      <c r="I245" t="s" s="6">
        <v>7777</v>
      </c>
    </row>
    <row r="246" ht="17" customHeight="1">
      <c r="A246" t="s" s="6">
        <v>7832</v>
      </c>
      <c r="B246" t="s" s="6">
        <v>8399</v>
      </c>
      <c r="C246" s="7"/>
      <c r="D246" s="7"/>
      <c r="E246" s="8">
        <v>9</v>
      </c>
      <c r="F246" t="s" s="6">
        <v>7834</v>
      </c>
      <c r="G246" t="s" s="6">
        <v>7835</v>
      </c>
      <c r="H246" s="7"/>
      <c r="I246" s="7"/>
    </row>
    <row r="247" ht="17" customHeight="1">
      <c r="A247" t="s" s="6">
        <v>7978</v>
      </c>
      <c r="B247" t="s" s="6">
        <v>8400</v>
      </c>
      <c r="C247" s="7"/>
      <c r="D247" s="7"/>
      <c r="E247" s="7"/>
      <c r="F247" s="7"/>
      <c r="G247" s="7"/>
      <c r="H247" t="s" s="6">
        <v>7977</v>
      </c>
      <c r="I247" s="7"/>
    </row>
    <row r="248" ht="17" customHeight="1">
      <c r="A248" t="s" s="6">
        <v>8401</v>
      </c>
      <c r="B248" t="s" s="6">
        <v>8400</v>
      </c>
      <c r="C248" s="7"/>
      <c r="D248" s="7"/>
      <c r="E248" s="7"/>
      <c r="F248" s="7"/>
      <c r="G248" s="7"/>
      <c r="H248" t="s" s="6">
        <v>8319</v>
      </c>
      <c r="I248" s="7"/>
    </row>
    <row r="249" ht="17" customHeight="1">
      <c r="A249" t="s" s="6">
        <v>8402</v>
      </c>
      <c r="B249" t="s" s="6">
        <v>8403</v>
      </c>
      <c r="C249" s="7"/>
      <c r="D249" s="7"/>
      <c r="E249" s="8">
        <v>2.5</v>
      </c>
      <c r="F249" t="s" s="6">
        <v>8404</v>
      </c>
      <c r="G249" t="s" s="6">
        <v>8121</v>
      </c>
      <c r="H249" s="7"/>
      <c r="I249" s="7"/>
    </row>
    <row r="250" ht="17" customHeight="1">
      <c r="A250" t="s" s="6">
        <v>8405</v>
      </c>
      <c r="B250" t="s" s="6">
        <v>3846</v>
      </c>
      <c r="C250" s="7"/>
      <c r="D250" s="7"/>
      <c r="E250" s="7"/>
      <c r="F250" t="s" s="6">
        <v>7954</v>
      </c>
      <c r="G250" t="s" s="6">
        <v>7955</v>
      </c>
      <c r="H250" s="7"/>
      <c r="I250" s="7"/>
    </row>
    <row r="251" ht="17" customHeight="1">
      <c r="A251" t="s" s="6">
        <v>8406</v>
      </c>
      <c r="B251" t="s" s="6">
        <v>8407</v>
      </c>
      <c r="C251" s="7"/>
      <c r="D251" s="8">
        <v>4</v>
      </c>
      <c r="E251" s="7"/>
      <c r="F251" s="7"/>
      <c r="G251" t="s" s="6">
        <v>8408</v>
      </c>
      <c r="H251" s="7"/>
      <c r="I251" t="s" s="6">
        <v>7740</v>
      </c>
    </row>
    <row r="252" ht="17" customHeight="1">
      <c r="A252" t="s" s="6">
        <v>8409</v>
      </c>
      <c r="B252" t="s" s="6">
        <v>1887</v>
      </c>
      <c r="C252" s="7"/>
      <c r="D252" s="7"/>
      <c r="E252" s="8">
        <v>2</v>
      </c>
      <c r="F252" t="s" s="6">
        <v>8410</v>
      </c>
      <c r="G252" t="s" s="6">
        <v>8411</v>
      </c>
      <c r="H252" s="7"/>
      <c r="I252" s="7"/>
    </row>
    <row r="253" ht="17" customHeight="1">
      <c r="A253" t="s" s="6">
        <v>8412</v>
      </c>
      <c r="B253" t="s" s="6">
        <v>8413</v>
      </c>
      <c r="C253" s="7"/>
      <c r="D253" s="8">
        <v>15</v>
      </c>
      <c r="E253" s="7"/>
      <c r="F253" t="s" s="6">
        <v>8387</v>
      </c>
      <c r="G253" t="s" s="6">
        <v>8414</v>
      </c>
      <c r="H253" s="7"/>
      <c r="I253" s="7"/>
    </row>
    <row r="254" ht="17" customHeight="1">
      <c r="A254" t="s" s="6">
        <v>8415</v>
      </c>
      <c r="B254" t="s" s="6">
        <v>8416</v>
      </c>
      <c r="C254" s="7"/>
      <c r="D254" s="7"/>
      <c r="E254" s="7"/>
      <c r="F254" s="7"/>
      <c r="G254" s="7"/>
      <c r="H254" t="s" s="6">
        <v>8417</v>
      </c>
      <c r="I254" s="7"/>
    </row>
    <row r="255" ht="17" customHeight="1">
      <c r="A255" t="s" s="6">
        <v>8418</v>
      </c>
      <c r="B255" t="s" s="6">
        <v>1897</v>
      </c>
      <c r="C255" s="7"/>
      <c r="D255" s="7"/>
      <c r="E255" s="7"/>
      <c r="F255" s="7"/>
      <c r="G255" s="7"/>
      <c r="H255" s="7"/>
      <c r="I255" t="s" s="6">
        <v>8419</v>
      </c>
    </row>
    <row r="256" ht="17" customHeight="1">
      <c r="A256" t="s" s="6">
        <v>8057</v>
      </c>
      <c r="B256" t="s" s="6">
        <v>8420</v>
      </c>
      <c r="C256" s="7"/>
      <c r="D256" s="7"/>
      <c r="E256" s="7"/>
      <c r="F256" t="s" s="6">
        <v>8421</v>
      </c>
      <c r="G256" t="s" s="6">
        <v>7888</v>
      </c>
      <c r="H256" s="7"/>
      <c r="I256" s="7"/>
    </row>
    <row r="257" ht="17" customHeight="1">
      <c r="A257" t="s" s="6">
        <v>8422</v>
      </c>
      <c r="B257" t="s" s="6">
        <v>8423</v>
      </c>
      <c r="C257" s="8">
        <v>15</v>
      </c>
      <c r="D257" s="7"/>
      <c r="E257" s="7"/>
      <c r="F257" t="s" s="6">
        <v>8424</v>
      </c>
      <c r="G257" t="s" s="6">
        <v>8425</v>
      </c>
      <c r="H257" s="7"/>
      <c r="I257" s="7"/>
    </row>
    <row r="258" ht="17" customHeight="1">
      <c r="A258" t="s" s="6">
        <v>8426</v>
      </c>
      <c r="B258" t="s" s="6">
        <v>1923</v>
      </c>
      <c r="C258" s="7"/>
      <c r="D258" s="7"/>
      <c r="E258" s="7"/>
      <c r="F258" s="7"/>
      <c r="G258" s="7"/>
      <c r="H258" t="s" s="6">
        <v>8427</v>
      </c>
      <c r="I258" s="7"/>
    </row>
    <row r="259" ht="17" customHeight="1">
      <c r="A259" t="s" s="6">
        <v>8428</v>
      </c>
      <c r="B259" t="s" s="6">
        <v>8429</v>
      </c>
      <c r="C259" s="8">
        <v>1</v>
      </c>
      <c r="D259" s="7"/>
      <c r="E259" s="7"/>
      <c r="F259" s="7"/>
      <c r="G259" t="s" s="6">
        <v>8430</v>
      </c>
      <c r="H259" s="7"/>
      <c r="I259" t="s" s="6">
        <v>7740</v>
      </c>
    </row>
    <row r="260" ht="17" customHeight="1">
      <c r="A260" t="s" s="6">
        <v>8431</v>
      </c>
      <c r="B260" t="s" s="6">
        <v>8432</v>
      </c>
      <c r="C260" s="8">
        <v>5</v>
      </c>
      <c r="D260" s="7"/>
      <c r="E260" s="7"/>
      <c r="F260" s="7"/>
      <c r="G260" t="s" s="6">
        <v>8433</v>
      </c>
      <c r="H260" s="7"/>
      <c r="I260" t="s" s="6">
        <v>7740</v>
      </c>
    </row>
    <row r="261" ht="17" customHeight="1">
      <c r="A261" t="s" s="6">
        <v>8434</v>
      </c>
      <c r="B261" t="s" s="6">
        <v>8435</v>
      </c>
      <c r="C261" s="7"/>
      <c r="D261" s="7"/>
      <c r="E261" s="7"/>
      <c r="F261" s="7"/>
      <c r="G261" s="7"/>
      <c r="H261" t="s" s="6">
        <v>8436</v>
      </c>
      <c r="I261" s="7"/>
    </row>
    <row r="262" ht="17" customHeight="1">
      <c r="A262" t="s" s="6">
        <v>8421</v>
      </c>
      <c r="B262" t="s" s="6">
        <v>566</v>
      </c>
      <c r="C262" s="7"/>
      <c r="D262" s="8">
        <v>1</v>
      </c>
      <c r="E262" s="7"/>
      <c r="F262" t="s" s="6">
        <v>8436</v>
      </c>
      <c r="G262" t="s" s="6">
        <v>8437</v>
      </c>
      <c r="H262" s="7"/>
      <c r="I262" s="7"/>
    </row>
    <row r="263" ht="17" customHeight="1">
      <c r="A263" t="s" s="6">
        <v>8438</v>
      </c>
      <c r="B263" t="s" s="6">
        <v>8439</v>
      </c>
      <c r="C263" s="7"/>
      <c r="D263" s="8">
        <v>15</v>
      </c>
      <c r="E263" s="7"/>
      <c r="F263" t="s" s="6">
        <v>8138</v>
      </c>
      <c r="G263" t="s" s="6">
        <v>8139</v>
      </c>
      <c r="H263" s="7"/>
      <c r="I263" s="7"/>
    </row>
    <row r="264" ht="17" customHeight="1">
      <c r="A264" t="s" s="6">
        <v>8440</v>
      </c>
      <c r="B264" t="s" s="6">
        <v>8441</v>
      </c>
      <c r="C264" s="8">
        <v>17</v>
      </c>
      <c r="D264" s="7"/>
      <c r="E264" s="7"/>
      <c r="F264" t="s" s="6">
        <v>8287</v>
      </c>
      <c r="G264" t="s" s="6">
        <v>8442</v>
      </c>
      <c r="H264" s="7"/>
      <c r="I264" s="7"/>
    </row>
    <row r="265" ht="17" customHeight="1">
      <c r="A265" t="s" s="6">
        <v>8443</v>
      </c>
      <c r="B265" t="s" s="6">
        <v>8441</v>
      </c>
      <c r="C265" s="7"/>
      <c r="D265" s="7"/>
      <c r="E265" s="7"/>
      <c r="F265" s="7"/>
      <c r="G265" s="7"/>
      <c r="H265" s="7"/>
      <c r="I265" t="s" s="6">
        <v>8330</v>
      </c>
    </row>
    <row r="266" ht="17" customHeight="1">
      <c r="A266" t="s" s="6">
        <v>8444</v>
      </c>
      <c r="B266" t="s" s="6">
        <v>8445</v>
      </c>
      <c r="C266" s="7"/>
      <c r="D266" s="7"/>
      <c r="E266" s="8">
        <v>12</v>
      </c>
      <c r="F266" t="s" s="6">
        <v>8446</v>
      </c>
      <c r="G266" t="s" s="6">
        <v>8073</v>
      </c>
      <c r="H266" s="7"/>
      <c r="I266" s="7"/>
    </row>
    <row r="267" ht="17" customHeight="1">
      <c r="A267" t="s" s="6">
        <v>8447</v>
      </c>
      <c r="B267" t="s" s="6">
        <v>8448</v>
      </c>
      <c r="C267" s="7"/>
      <c r="D267" s="7"/>
      <c r="E267" s="7"/>
      <c r="F267" s="7"/>
      <c r="G267" s="7"/>
      <c r="H267" t="s" s="6">
        <v>8449</v>
      </c>
      <c r="I267" s="7"/>
    </row>
    <row r="268" ht="17" customHeight="1">
      <c r="A268" t="s" s="6">
        <v>8450</v>
      </c>
      <c r="B268" t="s" s="6">
        <v>7294</v>
      </c>
      <c r="C268" s="8">
        <v>6</v>
      </c>
      <c r="D268" s="7"/>
      <c r="E268" s="7"/>
      <c r="F268" t="s" s="6">
        <v>8451</v>
      </c>
      <c r="G268" t="s" s="6">
        <v>8452</v>
      </c>
      <c r="H268" s="7"/>
      <c r="I268" s="7"/>
    </row>
    <row r="269" ht="17" customHeight="1">
      <c r="A269" t="s" s="6">
        <v>8453</v>
      </c>
      <c r="B269" t="s" s="6">
        <v>8454</v>
      </c>
      <c r="C269" s="7"/>
      <c r="D269" s="7"/>
      <c r="E269" s="7"/>
      <c r="F269" s="7"/>
      <c r="G269" s="7"/>
      <c r="H269" t="s" s="6">
        <v>8057</v>
      </c>
      <c r="I269" s="7"/>
    </row>
    <row r="270" ht="17" customHeight="1">
      <c r="A270" t="s" s="6">
        <v>8455</v>
      </c>
      <c r="B270" t="s" s="6">
        <v>8456</v>
      </c>
      <c r="C270" s="7"/>
      <c r="D270" s="7"/>
      <c r="E270" s="8">
        <v>1</v>
      </c>
      <c r="F270" t="s" s="6">
        <v>8283</v>
      </c>
      <c r="G270" t="s" s="6">
        <v>8457</v>
      </c>
      <c r="H270" s="7"/>
      <c r="I270" s="7"/>
    </row>
    <row r="271" ht="17" customHeight="1">
      <c r="A271" t="s" s="6">
        <v>8458</v>
      </c>
      <c r="B271" t="s" s="6">
        <v>3920</v>
      </c>
      <c r="C271" s="7"/>
      <c r="D271" s="7"/>
      <c r="E271" s="7"/>
      <c r="F271" s="7"/>
      <c r="G271" s="7"/>
      <c r="H271" t="s" s="6">
        <v>8062</v>
      </c>
      <c r="I271" s="7"/>
    </row>
    <row r="272" ht="17" customHeight="1">
      <c r="A272" t="s" s="6">
        <v>8459</v>
      </c>
      <c r="B272" t="s" s="6">
        <v>8460</v>
      </c>
      <c r="C272" s="7"/>
      <c r="D272" s="7"/>
      <c r="E272" s="7"/>
      <c r="F272" t="s" s="6">
        <v>8461</v>
      </c>
      <c r="G272" t="s" s="6">
        <v>8462</v>
      </c>
      <c r="H272" s="7"/>
      <c r="I272" t="s" s="6">
        <v>7712</v>
      </c>
    </row>
    <row r="273" ht="17" customHeight="1">
      <c r="A273" t="s" s="6">
        <v>8463</v>
      </c>
      <c r="B273" t="s" s="6">
        <v>1945</v>
      </c>
      <c r="C273" s="7"/>
      <c r="D273" s="7"/>
      <c r="E273" s="7"/>
      <c r="F273" t="s" s="6">
        <v>8464</v>
      </c>
      <c r="G273" t="s" s="6">
        <v>8465</v>
      </c>
      <c r="H273" s="7"/>
      <c r="I273" t="s" s="6">
        <v>7712</v>
      </c>
    </row>
    <row r="274" ht="17" customHeight="1">
      <c r="A274" t="s" s="6">
        <v>8466</v>
      </c>
      <c r="B274" t="s" s="6">
        <v>1947</v>
      </c>
      <c r="C274" s="7"/>
      <c r="D274" s="7"/>
      <c r="E274" s="8">
        <v>5</v>
      </c>
      <c r="F274" t="s" s="6">
        <v>8272</v>
      </c>
      <c r="G274" t="s" s="6">
        <v>8273</v>
      </c>
      <c r="H274" s="7"/>
      <c r="I274" s="7"/>
    </row>
    <row r="275" ht="17" customHeight="1">
      <c r="A275" t="s" s="6">
        <v>8467</v>
      </c>
      <c r="B275" t="s" s="6">
        <v>7301</v>
      </c>
      <c r="C275" s="7"/>
      <c r="D275" s="7"/>
      <c r="E275" s="7"/>
      <c r="F275" t="s" s="6">
        <v>8468</v>
      </c>
      <c r="G275" t="s" s="6">
        <v>7965</v>
      </c>
      <c r="H275" s="7"/>
      <c r="I275" t="s" s="6">
        <v>7785</v>
      </c>
    </row>
    <row r="276" ht="17" customHeight="1">
      <c r="A276" t="s" s="6">
        <v>8469</v>
      </c>
      <c r="B276" t="s" s="6">
        <v>7611</v>
      </c>
      <c r="C276" s="7"/>
      <c r="D276" s="7"/>
      <c r="E276" s="7"/>
      <c r="F276" t="s" s="6">
        <v>8470</v>
      </c>
      <c r="G276" t="s" s="6">
        <v>8471</v>
      </c>
      <c r="H276" s="7"/>
      <c r="I276" s="7"/>
    </row>
    <row r="277" ht="17" customHeight="1">
      <c r="A277" t="s" s="6">
        <v>7965</v>
      </c>
      <c r="B277" t="s" s="6">
        <v>8472</v>
      </c>
      <c r="C277" s="7"/>
      <c r="D277" s="7"/>
      <c r="E277" s="7"/>
      <c r="F277" s="7"/>
      <c r="G277" s="7"/>
      <c r="H277" t="s" s="6">
        <v>8468</v>
      </c>
      <c r="I277" s="7"/>
    </row>
    <row r="278" ht="17" customHeight="1">
      <c r="A278" t="s" s="6">
        <v>8473</v>
      </c>
      <c r="B278" t="s" s="6">
        <v>8474</v>
      </c>
      <c r="C278" s="7"/>
      <c r="D278" s="7"/>
      <c r="E278" s="7"/>
      <c r="F278" t="s" s="6">
        <v>7806</v>
      </c>
      <c r="G278" t="s" s="6">
        <v>8475</v>
      </c>
      <c r="H278" s="7"/>
      <c r="I278" t="s" s="6">
        <v>7712</v>
      </c>
    </row>
    <row r="279" ht="17" customHeight="1">
      <c r="A279" t="s" s="6">
        <v>8014</v>
      </c>
      <c r="B279" t="s" s="6">
        <v>8476</v>
      </c>
      <c r="C279" s="7"/>
      <c r="D279" s="7"/>
      <c r="E279" s="7"/>
      <c r="F279" s="7"/>
      <c r="G279" s="7"/>
      <c r="H279" t="s" s="6">
        <v>8477</v>
      </c>
      <c r="I279" s="7"/>
    </row>
    <row r="280" ht="17" customHeight="1">
      <c r="A280" t="s" s="6">
        <v>8478</v>
      </c>
      <c r="B280" t="s" s="6">
        <v>8479</v>
      </c>
      <c r="C280" s="7"/>
      <c r="D280" s="7"/>
      <c r="E280" s="8">
        <v>6</v>
      </c>
      <c r="F280" t="s" s="6">
        <v>8436</v>
      </c>
      <c r="G280" t="s" s="6">
        <v>8480</v>
      </c>
      <c r="H280" s="7"/>
      <c r="I280" s="7"/>
    </row>
    <row r="281" ht="17" customHeight="1">
      <c r="A281" t="s" s="6">
        <v>8481</v>
      </c>
      <c r="B281" t="s" s="6">
        <v>574</v>
      </c>
      <c r="C281" s="7"/>
      <c r="D281" s="7"/>
      <c r="E281" s="7"/>
      <c r="F281" t="s" s="6">
        <v>8482</v>
      </c>
      <c r="G281" t="s" s="6">
        <v>8483</v>
      </c>
      <c r="H281" s="7"/>
      <c r="I281" t="s" s="6">
        <v>7712</v>
      </c>
    </row>
    <row r="282" ht="17" customHeight="1">
      <c r="A282" t="s" s="6">
        <v>8355</v>
      </c>
      <c r="B282" t="s" s="6">
        <v>8484</v>
      </c>
      <c r="C282" s="7"/>
      <c r="D282" s="7"/>
      <c r="E282" s="7"/>
      <c r="F282" s="7"/>
      <c r="G282" s="7"/>
      <c r="H282" t="s" s="6">
        <v>8485</v>
      </c>
      <c r="I282" s="7"/>
    </row>
    <row r="283" ht="17" customHeight="1">
      <c r="A283" t="s" s="6">
        <v>8486</v>
      </c>
      <c r="B283" t="s" s="6">
        <v>8487</v>
      </c>
      <c r="C283" s="7"/>
      <c r="D283" s="7"/>
      <c r="E283" s="8">
        <v>7</v>
      </c>
      <c r="F283" t="s" s="6">
        <v>8488</v>
      </c>
      <c r="G283" t="s" s="6">
        <v>8489</v>
      </c>
      <c r="H283" s="7"/>
      <c r="I283" s="7"/>
    </row>
    <row r="284" ht="17" customHeight="1">
      <c r="A284" t="s" s="6">
        <v>7805</v>
      </c>
      <c r="B284" t="s" s="6">
        <v>3944</v>
      </c>
      <c r="C284" s="7"/>
      <c r="D284" s="8">
        <v>6</v>
      </c>
      <c r="E284" s="7"/>
      <c r="F284" t="s" s="6">
        <v>7954</v>
      </c>
      <c r="G284" t="s" s="6">
        <v>7955</v>
      </c>
      <c r="H284" s="7"/>
      <c r="I284" s="7"/>
    </row>
    <row r="285" ht="17" customHeight="1">
      <c r="A285" t="s" s="6">
        <v>8490</v>
      </c>
      <c r="B285" t="s" s="6">
        <v>7315</v>
      </c>
      <c r="C285" s="7"/>
      <c r="D285" s="7"/>
      <c r="E285" s="7"/>
      <c r="F285" s="7"/>
      <c r="G285" s="7"/>
      <c r="H285" s="7"/>
      <c r="I285" t="s" s="6">
        <v>8491</v>
      </c>
    </row>
    <row r="286" ht="17" customHeight="1">
      <c r="A286" t="s" s="6">
        <v>8488</v>
      </c>
      <c r="B286" t="s" s="6">
        <v>583</v>
      </c>
      <c r="C286" s="7"/>
      <c r="D286" s="7"/>
      <c r="E286" s="8">
        <v>6</v>
      </c>
      <c r="F286" t="s" s="6">
        <v>8488</v>
      </c>
      <c r="G286" t="s" s="6">
        <v>8492</v>
      </c>
      <c r="H286" s="7"/>
      <c r="I286" s="7"/>
    </row>
    <row r="287" ht="17" customHeight="1">
      <c r="A287" t="s" s="6">
        <v>8485</v>
      </c>
      <c r="B287" t="s" s="6">
        <v>8493</v>
      </c>
      <c r="C287" s="7"/>
      <c r="D287" s="7"/>
      <c r="E287" s="7"/>
      <c r="F287" s="7"/>
      <c r="G287" s="7"/>
      <c r="H287" t="s" s="6">
        <v>8494</v>
      </c>
      <c r="I287" s="7"/>
    </row>
    <row r="288" ht="17" customHeight="1">
      <c r="A288" t="s" s="6">
        <v>8495</v>
      </c>
      <c r="B288" t="s" s="6">
        <v>8496</v>
      </c>
      <c r="C288" s="7"/>
      <c r="D288" s="7"/>
      <c r="E288" s="8">
        <v>7</v>
      </c>
      <c r="F288" t="s" s="6">
        <v>8497</v>
      </c>
      <c r="G288" t="s" s="6">
        <v>8498</v>
      </c>
      <c r="H288" s="7"/>
      <c r="I288" s="7"/>
    </row>
    <row r="289" ht="17" customHeight="1">
      <c r="A289" t="s" s="6">
        <v>8499</v>
      </c>
      <c r="B289" t="s" s="6">
        <v>8500</v>
      </c>
      <c r="C289" s="7"/>
      <c r="D289" s="7"/>
      <c r="E289" s="7"/>
      <c r="F289" s="7"/>
      <c r="G289" s="7"/>
      <c r="H289" t="s" s="6">
        <v>7717</v>
      </c>
      <c r="I289" s="7"/>
    </row>
    <row r="290" ht="17" customHeight="1">
      <c r="A290" t="s" s="6">
        <v>8501</v>
      </c>
      <c r="B290" t="s" s="6">
        <v>1980</v>
      </c>
      <c r="C290" s="7"/>
      <c r="D290" s="7"/>
      <c r="E290" s="7"/>
      <c r="F290" t="s" s="6">
        <v>8502</v>
      </c>
      <c r="G290" t="s" s="6">
        <v>7916</v>
      </c>
      <c r="H290" s="7"/>
      <c r="I290" s="7"/>
    </row>
    <row r="291" ht="17" customHeight="1">
      <c r="A291" t="s" s="6">
        <v>8503</v>
      </c>
      <c r="B291" t="s" s="6">
        <v>1984</v>
      </c>
      <c r="C291" s="7"/>
      <c r="D291" s="7"/>
      <c r="E291" s="7"/>
      <c r="F291" t="s" s="6">
        <v>8254</v>
      </c>
      <c r="G291" t="s" s="6">
        <v>8262</v>
      </c>
      <c r="H291" s="7"/>
      <c r="I291" s="7"/>
    </row>
    <row r="292" ht="17" customHeight="1">
      <c r="A292" t="s" s="6">
        <v>8504</v>
      </c>
      <c r="B292" t="s" s="6">
        <v>7327</v>
      </c>
      <c r="C292" s="7"/>
      <c r="D292" s="7"/>
      <c r="E292" s="7"/>
      <c r="F292" s="7"/>
      <c r="G292" s="7"/>
      <c r="H292" t="s" s="6">
        <v>8374</v>
      </c>
      <c r="I292" s="7"/>
    </row>
    <row r="293" ht="17" customHeight="1">
      <c r="A293" t="s" s="6">
        <v>8505</v>
      </c>
      <c r="B293" t="s" s="6">
        <v>3964</v>
      </c>
      <c r="C293" s="7"/>
      <c r="D293" s="7"/>
      <c r="E293" s="7"/>
      <c r="F293" s="7"/>
      <c r="G293" s="7"/>
      <c r="H293" t="s" s="6">
        <v>8506</v>
      </c>
      <c r="I293" s="7"/>
    </row>
    <row r="294" ht="17" customHeight="1">
      <c r="A294" t="s" s="6">
        <v>8507</v>
      </c>
      <c r="B294" t="s" s="6">
        <v>3964</v>
      </c>
      <c r="C294" s="7"/>
      <c r="D294" s="7"/>
      <c r="E294" s="8">
        <v>6</v>
      </c>
      <c r="F294" t="s" s="6">
        <v>8204</v>
      </c>
      <c r="G294" t="s" s="6">
        <v>7989</v>
      </c>
      <c r="H294" s="7"/>
      <c r="I294" s="7"/>
    </row>
    <row r="295" ht="17" customHeight="1">
      <c r="A295" t="s" s="6">
        <v>8260</v>
      </c>
      <c r="B295" t="s" s="6">
        <v>1990</v>
      </c>
      <c r="C295" s="7"/>
      <c r="D295" s="7"/>
      <c r="E295" s="8">
        <v>5</v>
      </c>
      <c r="F295" t="s" s="6">
        <v>8254</v>
      </c>
      <c r="G295" t="s" s="6">
        <v>8262</v>
      </c>
      <c r="H295" s="7"/>
      <c r="I295" s="7"/>
    </row>
    <row r="296" ht="17" customHeight="1">
      <c r="A296" t="s" s="6">
        <v>8508</v>
      </c>
      <c r="B296" t="s" s="6">
        <v>1997</v>
      </c>
      <c r="C296" s="7"/>
      <c r="D296" s="7"/>
      <c r="E296" s="7"/>
      <c r="F296" t="s" s="6">
        <v>8509</v>
      </c>
      <c r="G296" t="s" s="6">
        <v>8510</v>
      </c>
      <c r="H296" s="7"/>
      <c r="I296" s="7"/>
    </row>
    <row r="297" ht="17" customHeight="1">
      <c r="A297" t="s" s="6">
        <v>8511</v>
      </c>
      <c r="B297" t="s" s="6">
        <v>4002</v>
      </c>
      <c r="C297" s="7"/>
      <c r="D297" s="8">
        <v>4</v>
      </c>
      <c r="E297" s="7"/>
      <c r="F297" s="7"/>
      <c r="G297" t="s" s="6">
        <v>8512</v>
      </c>
      <c r="H297" s="7"/>
      <c r="I297" t="s" s="6">
        <v>7740</v>
      </c>
    </row>
    <row r="298" ht="17" customHeight="1">
      <c r="A298" t="s" s="6">
        <v>8513</v>
      </c>
      <c r="B298" t="s" s="6">
        <v>589</v>
      </c>
      <c r="C298" s="7"/>
      <c r="D298" s="7"/>
      <c r="E298" s="7"/>
      <c r="F298" t="s" s="6">
        <v>7751</v>
      </c>
      <c r="G298" t="s" s="6">
        <v>8514</v>
      </c>
      <c r="H298" s="7"/>
      <c r="I298" s="7"/>
    </row>
    <row r="299" ht="17" customHeight="1">
      <c r="A299" t="s" s="6">
        <v>8085</v>
      </c>
      <c r="B299" t="s" s="6">
        <v>589</v>
      </c>
      <c r="C299" s="7"/>
      <c r="D299" s="7"/>
      <c r="E299" s="7"/>
      <c r="F299" s="7"/>
      <c r="G299" s="7"/>
      <c r="H299" t="s" s="6">
        <v>8086</v>
      </c>
      <c r="I299" s="7"/>
    </row>
    <row r="300" ht="17" customHeight="1">
      <c r="A300" t="s" s="6">
        <v>8464</v>
      </c>
      <c r="B300" t="s" s="6">
        <v>8515</v>
      </c>
      <c r="C300" s="7"/>
      <c r="D300" s="7"/>
      <c r="E300" s="7"/>
      <c r="F300" s="7"/>
      <c r="G300" s="7"/>
      <c r="H300" t="s" s="6">
        <v>8516</v>
      </c>
      <c r="I300" s="7"/>
    </row>
    <row r="301" ht="17" customHeight="1">
      <c r="A301" t="s" s="6">
        <v>8517</v>
      </c>
      <c r="B301" t="s" s="6">
        <v>8515</v>
      </c>
      <c r="C301" s="7"/>
      <c r="D301" s="7"/>
      <c r="E301" s="7"/>
      <c r="F301" s="7"/>
      <c r="G301" s="7"/>
      <c r="H301" t="s" s="6">
        <v>8518</v>
      </c>
      <c r="I301" s="7"/>
    </row>
    <row r="302" ht="17" customHeight="1">
      <c r="A302" t="s" s="6">
        <v>8519</v>
      </c>
      <c r="B302" t="s" s="6">
        <v>2031</v>
      </c>
      <c r="C302" s="7"/>
      <c r="D302" s="7"/>
      <c r="E302" s="7"/>
      <c r="F302" s="7"/>
      <c r="G302" s="7"/>
      <c r="H302" t="s" s="6">
        <v>8520</v>
      </c>
      <c r="I302" s="7"/>
    </row>
    <row r="303" ht="17" customHeight="1">
      <c r="A303" t="s" s="6">
        <v>8521</v>
      </c>
      <c r="B303" t="s" s="6">
        <v>8522</v>
      </c>
      <c r="C303" s="7"/>
      <c r="D303" s="8">
        <v>3</v>
      </c>
      <c r="E303" s="7"/>
      <c r="F303" t="s" s="6">
        <v>8523</v>
      </c>
      <c r="G303" t="s" s="6">
        <v>8524</v>
      </c>
      <c r="H303" s="7"/>
      <c r="I303" s="7"/>
    </row>
    <row r="304" ht="17" customHeight="1">
      <c r="A304" t="s" s="6">
        <v>8525</v>
      </c>
      <c r="B304" t="s" s="6">
        <v>2043</v>
      </c>
      <c r="C304" s="7"/>
      <c r="D304" s="7"/>
      <c r="E304" s="8">
        <v>20</v>
      </c>
      <c r="F304" t="s" s="6">
        <v>7956</v>
      </c>
      <c r="G304" t="s" s="6">
        <v>7958</v>
      </c>
      <c r="H304" s="7"/>
      <c r="I304" s="7"/>
    </row>
    <row r="305" ht="17" customHeight="1">
      <c r="A305" t="s" s="6">
        <v>8526</v>
      </c>
      <c r="B305" t="s" s="6">
        <v>8527</v>
      </c>
      <c r="C305" s="7"/>
      <c r="D305" s="7"/>
      <c r="E305" s="7"/>
      <c r="F305" t="s" s="6">
        <v>8523</v>
      </c>
      <c r="G305" t="s" s="6">
        <v>8524</v>
      </c>
      <c r="H305" s="7"/>
      <c r="I305" s="7"/>
    </row>
    <row r="306" ht="17" customHeight="1">
      <c r="A306" t="s" s="6">
        <v>8528</v>
      </c>
      <c r="B306" t="s" s="6">
        <v>4033</v>
      </c>
      <c r="C306" s="7"/>
      <c r="D306" s="7"/>
      <c r="E306" s="7"/>
      <c r="F306" s="7"/>
      <c r="G306" s="7"/>
      <c r="H306" t="s" s="6">
        <v>8529</v>
      </c>
      <c r="I306" s="7"/>
    </row>
    <row r="307" ht="17" customHeight="1">
      <c r="A307" t="s" s="6">
        <v>7912</v>
      </c>
      <c r="B307" t="s" s="6">
        <v>2048</v>
      </c>
      <c r="C307" s="7"/>
      <c r="D307" s="7"/>
      <c r="E307" s="7"/>
      <c r="F307" s="7"/>
      <c r="G307" s="7"/>
      <c r="H307" t="s" s="6">
        <v>8530</v>
      </c>
      <c r="I307" s="7"/>
    </row>
    <row r="308" ht="17" customHeight="1">
      <c r="A308" t="s" s="6">
        <v>8531</v>
      </c>
      <c r="B308" t="s" s="6">
        <v>8532</v>
      </c>
      <c r="C308" s="7"/>
      <c r="D308" s="7"/>
      <c r="E308" s="8">
        <v>1</v>
      </c>
      <c r="F308" t="s" s="6">
        <v>8533</v>
      </c>
      <c r="G308" t="s" s="6">
        <v>8534</v>
      </c>
      <c r="H308" s="7"/>
      <c r="I308" s="7"/>
    </row>
    <row r="309" ht="17" customHeight="1">
      <c r="A309" t="s" s="6">
        <v>8505</v>
      </c>
      <c r="B309" t="s" s="6">
        <v>8532</v>
      </c>
      <c r="C309" s="7"/>
      <c r="D309" s="8">
        <v>1.5</v>
      </c>
      <c r="E309" s="7"/>
      <c r="F309" s="7"/>
      <c r="G309" t="s" s="6">
        <v>8535</v>
      </c>
      <c r="H309" s="7"/>
      <c r="I309" t="s" s="6">
        <v>7740</v>
      </c>
    </row>
    <row r="310" ht="17" customHeight="1">
      <c r="A310" t="s" s="6">
        <v>8536</v>
      </c>
      <c r="B310" t="s" s="6">
        <v>8537</v>
      </c>
      <c r="C310" s="8">
        <v>15</v>
      </c>
      <c r="D310" s="7"/>
      <c r="E310" s="7"/>
      <c r="F310" t="s" s="6">
        <v>8538</v>
      </c>
      <c r="G310" t="s" s="6">
        <v>8539</v>
      </c>
      <c r="H310" s="7"/>
      <c r="I310" s="7"/>
    </row>
    <row r="311" ht="17" customHeight="1">
      <c r="A311" t="s" s="6">
        <v>8540</v>
      </c>
      <c r="B311" t="s" s="6">
        <v>8541</v>
      </c>
      <c r="C311" s="7"/>
      <c r="D311" s="7"/>
      <c r="E311" s="7"/>
      <c r="F311" s="7"/>
      <c r="G311" s="7"/>
      <c r="H311" s="7"/>
      <c r="I311" t="s" s="6">
        <v>8330</v>
      </c>
    </row>
    <row r="312" ht="17" customHeight="1">
      <c r="A312" t="s" s="6">
        <v>8542</v>
      </c>
      <c r="B312" t="s" s="6">
        <v>8543</v>
      </c>
      <c r="C312" s="7"/>
      <c r="D312" s="7"/>
      <c r="E312" s="8">
        <v>11</v>
      </c>
      <c r="F312" t="s" s="6">
        <v>8318</v>
      </c>
      <c r="G312" t="s" s="6">
        <v>8544</v>
      </c>
      <c r="H312" s="7"/>
      <c r="I312" s="7"/>
    </row>
    <row r="313" ht="17" customHeight="1">
      <c r="A313" t="s" s="6">
        <v>7974</v>
      </c>
      <c r="B313" t="s" s="6">
        <v>8545</v>
      </c>
      <c r="C313" s="7"/>
      <c r="D313" s="8">
        <v>1.5</v>
      </c>
      <c r="E313" s="7"/>
      <c r="F313" s="7"/>
      <c r="G313" t="s" s="6">
        <v>8546</v>
      </c>
      <c r="H313" s="7"/>
      <c r="I313" t="s" s="6">
        <v>7740</v>
      </c>
    </row>
    <row r="314" ht="17" customHeight="1">
      <c r="A314" t="s" s="6">
        <v>8547</v>
      </c>
      <c r="B314" t="s" s="6">
        <v>8548</v>
      </c>
      <c r="C314" s="7"/>
      <c r="D314" s="8">
        <v>8</v>
      </c>
      <c r="E314" s="7"/>
      <c r="F314" t="s" s="6">
        <v>8387</v>
      </c>
      <c r="G314" t="s" s="6">
        <v>8549</v>
      </c>
      <c r="H314" s="7"/>
      <c r="I314" s="7"/>
    </row>
    <row r="315" ht="17" customHeight="1">
      <c r="A315" t="s" s="6">
        <v>8284</v>
      </c>
      <c r="B315" t="s" s="6">
        <v>8550</v>
      </c>
      <c r="C315" s="7"/>
      <c r="D315" s="7"/>
      <c r="E315" s="8">
        <v>10</v>
      </c>
      <c r="F315" t="s" s="6">
        <v>8318</v>
      </c>
      <c r="G315" t="s" s="6">
        <v>8544</v>
      </c>
      <c r="H315" s="7"/>
      <c r="I315" s="7"/>
    </row>
    <row r="316" ht="17" customHeight="1">
      <c r="A316" t="s" s="6">
        <v>8007</v>
      </c>
      <c r="B316" t="s" s="6">
        <v>8551</v>
      </c>
      <c r="C316" s="7"/>
      <c r="D316" s="7"/>
      <c r="E316" s="7"/>
      <c r="F316" s="7"/>
      <c r="G316" s="7"/>
      <c r="H316" t="s" s="6">
        <v>8552</v>
      </c>
      <c r="I316" s="7"/>
    </row>
    <row r="317" ht="17" customHeight="1">
      <c r="A317" t="s" s="6">
        <v>8553</v>
      </c>
      <c r="B317" t="s" s="6">
        <v>8554</v>
      </c>
      <c r="C317" s="7"/>
      <c r="D317" s="8">
        <v>11</v>
      </c>
      <c r="E317" s="7"/>
      <c r="F317" t="s" s="6">
        <v>8485</v>
      </c>
      <c r="G317" t="s" s="6">
        <v>8555</v>
      </c>
      <c r="H317" s="7"/>
      <c r="I317" s="7"/>
    </row>
    <row r="318" ht="17" customHeight="1">
      <c r="A318" t="s" s="6">
        <v>8556</v>
      </c>
      <c r="B318" t="s" s="6">
        <v>4836</v>
      </c>
      <c r="C318" s="7"/>
      <c r="D318" s="7"/>
      <c r="E318" s="7"/>
      <c r="F318" s="7"/>
      <c r="G318" s="7"/>
      <c r="H318" s="7"/>
      <c r="I318" t="s" s="6">
        <v>8330</v>
      </c>
    </row>
    <row r="319" ht="17" customHeight="1">
      <c r="A319" t="s" s="6">
        <v>8113</v>
      </c>
      <c r="B319" t="s" s="6">
        <v>8557</v>
      </c>
      <c r="C319" s="7"/>
      <c r="D319" s="7"/>
      <c r="E319" s="7"/>
      <c r="F319" s="7"/>
      <c r="G319" s="7"/>
      <c r="H319" t="s" s="6">
        <v>8558</v>
      </c>
      <c r="I319" s="7"/>
    </row>
    <row r="320" ht="17" customHeight="1">
      <c r="A320" t="s" s="6">
        <v>8559</v>
      </c>
      <c r="B320" t="s" s="6">
        <v>8560</v>
      </c>
      <c r="C320" s="7"/>
      <c r="D320" s="8">
        <v>1</v>
      </c>
      <c r="E320" s="7"/>
      <c r="F320" t="s" s="6">
        <v>8410</v>
      </c>
      <c r="G320" t="s" s="6">
        <v>8411</v>
      </c>
      <c r="H320" s="7"/>
      <c r="I320" s="7"/>
    </row>
    <row r="321" ht="17" customHeight="1">
      <c r="A321" t="s" s="6">
        <v>8561</v>
      </c>
      <c r="B321" t="s" s="6">
        <v>8562</v>
      </c>
      <c r="C321" s="7"/>
      <c r="D321" s="7"/>
      <c r="E321" s="7"/>
      <c r="F321" s="7"/>
      <c r="G321" s="7"/>
      <c r="H321" t="s" s="6">
        <v>7929</v>
      </c>
      <c r="I321" s="7"/>
    </row>
    <row r="322" ht="17" customHeight="1">
      <c r="A322" t="s" s="6">
        <v>8563</v>
      </c>
      <c r="B322" t="s" s="6">
        <v>2109</v>
      </c>
      <c r="C322" s="7"/>
      <c r="D322" s="7"/>
      <c r="E322" s="7"/>
      <c r="F322" t="s" s="6">
        <v>7929</v>
      </c>
      <c r="G322" t="s" s="6">
        <v>8561</v>
      </c>
      <c r="H322" s="7"/>
      <c r="I322" s="7"/>
    </row>
    <row r="323" ht="17" customHeight="1">
      <c r="A323" t="s" s="6">
        <v>8564</v>
      </c>
      <c r="B323" t="s" s="6">
        <v>2114</v>
      </c>
      <c r="C323" s="7"/>
      <c r="D323" s="8">
        <v>3</v>
      </c>
      <c r="E323" s="7"/>
      <c r="F323" t="s" s="6">
        <v>8050</v>
      </c>
      <c r="G323" t="s" s="6">
        <v>8051</v>
      </c>
      <c r="H323" s="7"/>
      <c r="I323" s="7"/>
    </row>
    <row r="324" ht="17" customHeight="1">
      <c r="A324" t="s" s="6">
        <v>8565</v>
      </c>
      <c r="B324" t="s" s="6">
        <v>8566</v>
      </c>
      <c r="C324" s="7"/>
      <c r="D324" s="7"/>
      <c r="E324" s="8">
        <v>1.5</v>
      </c>
      <c r="F324" t="s" s="6">
        <v>8410</v>
      </c>
      <c r="G324" t="s" s="6">
        <v>8411</v>
      </c>
      <c r="H324" s="7"/>
      <c r="I324" s="7"/>
    </row>
    <row r="325" ht="17" customHeight="1">
      <c r="A325" t="s" s="6">
        <v>8567</v>
      </c>
      <c r="B325" t="s" s="6">
        <v>8568</v>
      </c>
      <c r="C325" s="7"/>
      <c r="D325" s="7"/>
      <c r="E325" s="8">
        <v>4</v>
      </c>
      <c r="F325" t="s" s="6">
        <v>7929</v>
      </c>
      <c r="G325" t="s" s="6">
        <v>8561</v>
      </c>
      <c r="H325" s="7"/>
      <c r="I325" s="7"/>
    </row>
    <row r="326" ht="17" customHeight="1">
      <c r="A326" t="s" s="6">
        <v>8569</v>
      </c>
      <c r="B326" t="s" s="6">
        <v>4850</v>
      </c>
      <c r="C326" s="7"/>
      <c r="D326" s="7"/>
      <c r="E326" s="8">
        <v>6</v>
      </c>
      <c r="F326" t="s" s="6">
        <v>8436</v>
      </c>
      <c r="G326" t="s" s="6">
        <v>8437</v>
      </c>
      <c r="H326" s="7"/>
      <c r="I326" s="7"/>
    </row>
    <row r="327" ht="17" customHeight="1">
      <c r="A327" t="s" s="6">
        <v>8570</v>
      </c>
      <c r="B327" t="s" s="6">
        <v>7443</v>
      </c>
      <c r="C327" s="7"/>
      <c r="D327" s="7"/>
      <c r="E327" s="7"/>
      <c r="F327" s="7"/>
      <c r="G327" s="7"/>
      <c r="H327" t="s" s="6">
        <v>8571</v>
      </c>
      <c r="I327" s="7"/>
    </row>
    <row r="328" ht="17" customHeight="1">
      <c r="A328" t="s" s="6">
        <v>8572</v>
      </c>
      <c r="B328" t="s" s="6">
        <v>8573</v>
      </c>
      <c r="C328" s="7"/>
      <c r="D328" s="7"/>
      <c r="E328" s="8">
        <v>15</v>
      </c>
      <c r="F328" t="s" s="6">
        <v>8574</v>
      </c>
      <c r="G328" t="s" s="6">
        <v>8575</v>
      </c>
      <c r="H328" s="7"/>
      <c r="I328" s="7"/>
    </row>
    <row r="329" ht="17" customHeight="1">
      <c r="A329" t="s" s="6">
        <v>8576</v>
      </c>
      <c r="B329" t="s" s="6">
        <v>7448</v>
      </c>
      <c r="C329" s="8">
        <v>9</v>
      </c>
      <c r="D329" s="7"/>
      <c r="E329" s="7"/>
      <c r="F329" t="s" s="6">
        <v>8287</v>
      </c>
      <c r="G329" t="s" s="6">
        <v>8577</v>
      </c>
      <c r="H329" s="7"/>
      <c r="I329" s="7"/>
    </row>
    <row r="330" ht="17" customHeight="1">
      <c r="A330" t="s" s="6">
        <v>7929</v>
      </c>
      <c r="B330" t="s" s="6">
        <v>8578</v>
      </c>
      <c r="C330" s="7"/>
      <c r="D330" s="7"/>
      <c r="E330" s="7"/>
      <c r="F330" s="7"/>
      <c r="G330" s="7"/>
      <c r="H330" t="s" s="6">
        <v>8579</v>
      </c>
      <c r="I330" s="7"/>
    </row>
    <row r="331" ht="17" customHeight="1">
      <c r="A331" t="s" s="6">
        <v>8580</v>
      </c>
      <c r="B331" t="s" s="6">
        <v>8581</v>
      </c>
      <c r="C331" s="7"/>
      <c r="D331" s="7"/>
      <c r="E331" s="8">
        <v>1.5</v>
      </c>
      <c r="F331" s="7"/>
      <c r="G331" t="s" s="6">
        <v>8582</v>
      </c>
      <c r="H331" s="7"/>
      <c r="I331" t="s" s="6">
        <v>7740</v>
      </c>
    </row>
    <row r="332" ht="17" customHeight="1">
      <c r="A332" t="s" s="6">
        <v>8510</v>
      </c>
      <c r="B332" t="s" s="6">
        <v>8583</v>
      </c>
      <c r="C332" s="7"/>
      <c r="D332" s="7"/>
      <c r="E332" s="7"/>
      <c r="F332" s="7"/>
      <c r="G332" s="7"/>
      <c r="H332" t="s" s="6">
        <v>8584</v>
      </c>
      <c r="I332" s="7"/>
    </row>
    <row r="333" ht="17" customHeight="1">
      <c r="A333" t="s" s="6">
        <v>8585</v>
      </c>
      <c r="B333" t="s" s="6">
        <v>8586</v>
      </c>
      <c r="C333" s="7"/>
      <c r="D333" s="7"/>
      <c r="E333" s="7"/>
      <c r="F333" s="7"/>
      <c r="G333" s="7"/>
      <c r="H333" t="s" s="6">
        <v>8587</v>
      </c>
      <c r="I333" s="7"/>
    </row>
    <row r="334" ht="17" customHeight="1">
      <c r="A334" t="s" s="6">
        <v>8588</v>
      </c>
      <c r="B334" t="s" s="6">
        <v>8589</v>
      </c>
      <c r="C334" s="8">
        <v>1</v>
      </c>
      <c r="D334" s="7"/>
      <c r="E334" s="7"/>
      <c r="F334" t="s" s="6">
        <v>8283</v>
      </c>
      <c r="G334" t="s" s="6">
        <v>8304</v>
      </c>
      <c r="H334" s="7"/>
      <c r="I334" s="7"/>
    </row>
    <row r="335" ht="17" customHeight="1">
      <c r="A335" t="s" s="6">
        <v>8590</v>
      </c>
      <c r="B335" t="s" s="6">
        <v>615</v>
      </c>
      <c r="C335" s="8">
        <v>2</v>
      </c>
      <c r="D335" s="7"/>
      <c r="E335" s="7"/>
      <c r="F335" t="s" s="6">
        <v>8283</v>
      </c>
      <c r="G335" t="s" s="6">
        <v>8304</v>
      </c>
      <c r="H335" s="7"/>
      <c r="I335" s="7"/>
    </row>
    <row r="336" ht="17" customHeight="1">
      <c r="A336" t="s" s="6">
        <v>8591</v>
      </c>
      <c r="B336" t="s" s="6">
        <v>8592</v>
      </c>
      <c r="C336" s="7"/>
      <c r="D336" s="7"/>
      <c r="E336" s="7"/>
      <c r="F336" s="7"/>
      <c r="G336" s="7"/>
      <c r="H336" t="s" s="6">
        <v>8593</v>
      </c>
      <c r="I336" s="7"/>
    </row>
    <row r="337" ht="17" customHeight="1">
      <c r="A337" t="s" s="6">
        <v>8594</v>
      </c>
      <c r="B337" t="s" s="6">
        <v>8595</v>
      </c>
      <c r="C337" s="7"/>
      <c r="D337" s="7"/>
      <c r="E337" s="7"/>
      <c r="F337" s="7"/>
      <c r="G337" s="7"/>
      <c r="H337" t="s" s="6">
        <v>8596</v>
      </c>
      <c r="I337" s="7"/>
    </row>
    <row r="338" ht="17" customHeight="1">
      <c r="A338" t="s" s="6">
        <v>8597</v>
      </c>
      <c r="B338" t="s" s="6">
        <v>8598</v>
      </c>
      <c r="C338" s="7"/>
      <c r="D338" s="7"/>
      <c r="E338" s="7"/>
      <c r="F338" s="7"/>
      <c r="G338" s="7"/>
      <c r="H338" t="s" s="6">
        <v>8555</v>
      </c>
      <c r="I338" s="7"/>
    </row>
    <row r="339" ht="17" customHeight="1">
      <c r="A339" t="s" s="6">
        <v>8599</v>
      </c>
      <c r="B339" t="s" s="6">
        <v>8600</v>
      </c>
      <c r="C339" s="7"/>
      <c r="D339" s="7"/>
      <c r="E339" s="7"/>
      <c r="F339" s="7"/>
      <c r="G339" s="7"/>
      <c r="H339" t="s" s="6">
        <v>8461</v>
      </c>
      <c r="I339" s="7"/>
    </row>
    <row r="340" ht="17" customHeight="1">
      <c r="A340" t="s" s="6">
        <v>8523</v>
      </c>
      <c r="B340" t="s" s="6">
        <v>2155</v>
      </c>
      <c r="C340" s="7"/>
      <c r="D340" s="7"/>
      <c r="E340" s="7"/>
      <c r="F340" s="7"/>
      <c r="G340" s="7"/>
      <c r="H340" t="s" s="6">
        <v>8524</v>
      </c>
      <c r="I340" s="7"/>
    </row>
    <row r="341" ht="17" customHeight="1">
      <c r="A341" t="s" s="6">
        <v>8601</v>
      </c>
      <c r="B341" t="s" s="6">
        <v>8602</v>
      </c>
      <c r="C341" s="7"/>
      <c r="D341" s="7"/>
      <c r="E341" s="8">
        <v>8</v>
      </c>
      <c r="F341" t="s" s="6">
        <v>8485</v>
      </c>
      <c r="G341" t="s" s="6">
        <v>8603</v>
      </c>
      <c r="H341" s="7"/>
      <c r="I341" s="7"/>
    </row>
    <row r="342" ht="17" customHeight="1">
      <c r="A342" t="s" s="6">
        <v>8604</v>
      </c>
      <c r="B342" t="s" s="6">
        <v>7497</v>
      </c>
      <c r="C342" s="7"/>
      <c r="D342" s="7"/>
      <c r="E342" s="8">
        <v>8</v>
      </c>
      <c r="F342" t="s" s="6">
        <v>8605</v>
      </c>
      <c r="G342" t="s" s="6">
        <v>8606</v>
      </c>
      <c r="H342" s="7"/>
      <c r="I342" s="7"/>
    </row>
    <row r="343" ht="17" customHeight="1">
      <c r="A343" t="s" s="6">
        <v>8607</v>
      </c>
      <c r="B343" t="s" s="6">
        <v>7499</v>
      </c>
      <c r="C343" s="7"/>
      <c r="D343" s="7"/>
      <c r="E343" s="8">
        <v>80</v>
      </c>
      <c r="F343" s="7"/>
      <c r="G343" s="7"/>
      <c r="H343" t="s" s="6">
        <v>8608</v>
      </c>
      <c r="I343" t="s" s="6">
        <v>8609</v>
      </c>
    </row>
    <row r="344" ht="17" customHeight="1">
      <c r="A344" t="s" s="6">
        <v>8091</v>
      </c>
      <c r="B344" t="s" s="6">
        <v>8610</v>
      </c>
      <c r="C344" s="7"/>
      <c r="D344" s="7"/>
      <c r="E344" s="8">
        <v>3</v>
      </c>
      <c r="F344" t="s" s="6">
        <v>258</v>
      </c>
      <c r="G344" t="s" s="6">
        <v>7989</v>
      </c>
      <c r="H344" s="7"/>
      <c r="I344" s="7"/>
    </row>
    <row r="345" ht="17" customHeight="1">
      <c r="A345" t="s" s="6">
        <v>8611</v>
      </c>
      <c r="B345" t="s" s="6">
        <v>8612</v>
      </c>
      <c r="C345" s="7"/>
      <c r="D345" s="7"/>
      <c r="E345" s="7"/>
      <c r="F345" s="7"/>
      <c r="G345" s="7"/>
      <c r="H345" t="s" s="6">
        <v>8613</v>
      </c>
      <c r="I345" s="7"/>
    </row>
    <row r="346" ht="17" customHeight="1">
      <c r="A346" t="s" s="6">
        <v>8614</v>
      </c>
      <c r="B346" t="s" s="6">
        <v>8615</v>
      </c>
      <c r="C346" s="7"/>
      <c r="D346" s="7"/>
      <c r="E346" s="7"/>
      <c r="F346" s="7"/>
      <c r="G346" s="7"/>
      <c r="H346" t="s" s="6">
        <v>8616</v>
      </c>
      <c r="I346" s="7"/>
    </row>
    <row r="347" ht="17" customHeight="1">
      <c r="A347" t="s" s="6">
        <v>8617</v>
      </c>
      <c r="B347" t="s" s="6">
        <v>8618</v>
      </c>
      <c r="C347" s="7"/>
      <c r="D347" s="8">
        <v>3</v>
      </c>
      <c r="E347" s="7"/>
      <c r="F347" t="s" s="6">
        <v>8619</v>
      </c>
      <c r="G347" t="s" s="6">
        <v>8620</v>
      </c>
      <c r="H347" s="7"/>
      <c r="I347" s="7"/>
    </row>
    <row r="348" ht="17" customHeight="1">
      <c r="A348" t="s" s="6">
        <v>8453</v>
      </c>
      <c r="B348" t="s" s="6">
        <v>8621</v>
      </c>
      <c r="C348" s="7"/>
      <c r="D348" s="7"/>
      <c r="E348" s="8">
        <v>3</v>
      </c>
      <c r="F348" t="s" s="6">
        <v>8050</v>
      </c>
      <c r="G348" t="s" s="6">
        <v>8051</v>
      </c>
      <c r="H348" s="7"/>
      <c r="I348" s="7"/>
    </row>
    <row r="349" ht="17" customHeight="1">
      <c r="A349" t="s" s="6">
        <v>8427</v>
      </c>
      <c r="B349" t="s" s="6">
        <v>8621</v>
      </c>
      <c r="C349" s="7"/>
      <c r="D349" s="7"/>
      <c r="E349" s="7"/>
      <c r="F349" s="7"/>
      <c r="G349" s="7"/>
      <c r="H349" s="7"/>
      <c r="I349" t="s" s="6">
        <v>8622</v>
      </c>
    </row>
    <row r="350" ht="17" customHeight="1">
      <c r="A350" t="s" s="6">
        <v>8623</v>
      </c>
      <c r="B350" t="s" s="6">
        <v>8624</v>
      </c>
      <c r="C350" s="7"/>
      <c r="D350" s="7"/>
      <c r="E350" s="8">
        <v>90</v>
      </c>
      <c r="F350" s="7"/>
      <c r="G350" s="7"/>
      <c r="H350" t="s" s="6">
        <v>8625</v>
      </c>
      <c r="I350" s="7"/>
    </row>
    <row r="351" ht="17" customHeight="1">
      <c r="A351" t="s" s="6">
        <v>8626</v>
      </c>
      <c r="B351" t="s" s="6">
        <v>8627</v>
      </c>
      <c r="C351" s="7"/>
      <c r="D351" s="7"/>
      <c r="E351" s="8">
        <v>3</v>
      </c>
      <c r="F351" t="s" s="6">
        <v>8628</v>
      </c>
      <c r="G351" t="s" s="6">
        <v>8629</v>
      </c>
      <c r="H351" s="7"/>
      <c r="I351" s="7"/>
    </row>
    <row r="352" ht="17" customHeight="1">
      <c r="A352" t="s" s="6">
        <v>8630</v>
      </c>
      <c r="B352" t="s" s="6">
        <v>8631</v>
      </c>
      <c r="C352" s="7"/>
      <c r="D352" s="8">
        <v>10</v>
      </c>
      <c r="E352" s="7"/>
      <c r="F352" t="s" s="6">
        <v>8349</v>
      </c>
      <c r="G352" t="s" s="6">
        <v>8350</v>
      </c>
      <c r="H352" s="7"/>
      <c r="I352" s="7"/>
    </row>
    <row r="353" ht="17" customHeight="1">
      <c r="A353" t="s" s="6">
        <v>8632</v>
      </c>
      <c r="B353" t="s" s="6">
        <v>8633</v>
      </c>
      <c r="C353" s="7"/>
      <c r="D353" s="7"/>
      <c r="E353" s="8">
        <v>3</v>
      </c>
      <c r="F353" t="s" s="6">
        <v>8349</v>
      </c>
      <c r="G353" t="s" s="6">
        <v>8350</v>
      </c>
      <c r="H353" s="7"/>
      <c r="I353" s="7"/>
    </row>
    <row r="354" ht="17" customHeight="1">
      <c r="A354" t="s" s="6">
        <v>8634</v>
      </c>
      <c r="B354" t="s" s="6">
        <v>8635</v>
      </c>
      <c r="C354" s="7"/>
      <c r="D354" s="7"/>
      <c r="E354" s="7"/>
      <c r="F354" s="7"/>
      <c r="G354" s="7"/>
      <c r="H354" t="s" s="6">
        <v>7993</v>
      </c>
      <c r="I354" s="7"/>
    </row>
    <row r="355" ht="17" customHeight="1">
      <c r="A355" s="7"/>
      <c r="B355" s="7"/>
      <c r="C355" s="9"/>
      <c r="D355" s="9"/>
      <c r="E355" s="9"/>
      <c r="F355" s="7"/>
      <c r="G355" s="7"/>
      <c r="H355" s="7"/>
      <c r="I355" s="7"/>
    </row>
    <row r="356" ht="17" customHeight="1">
      <c r="A356" s="7"/>
      <c r="B356" s="10"/>
      <c r="C356" s="11">
        <f>353-COUNTBLANK(C2:C354)</f>
        <v>31</v>
      </c>
      <c r="D356" s="11">
        <f>353-COUNTBLANK(D2:D354)</f>
        <v>47</v>
      </c>
      <c r="E356" s="11">
        <f>COUNTIF(E2:E354,"&lt;10")</f>
        <v>72</v>
      </c>
      <c r="F356" s="12"/>
      <c r="G356" s="7"/>
      <c r="H356" s="7"/>
      <c r="I356" s="7"/>
    </row>
    <row r="357" ht="17" customHeight="1">
      <c r="A357" s="7"/>
      <c r="B357" s="7"/>
      <c r="C357" s="5"/>
      <c r="D357" s="13"/>
      <c r="E357" s="14">
        <f>C356+D356+E356</f>
        <v>150</v>
      </c>
      <c r="F357" s="12"/>
      <c r="G357" s="7"/>
      <c r="H357" s="7"/>
      <c r="I357" s="7"/>
    </row>
  </sheetData>
  <pageMargins left="0.75" right="0.75" top="1" bottom="1" header="0.5" footer="0.5"/>
  <pageSetup firstPageNumber="1" fitToHeight="1" fitToWidth="1" scale="100" useFirstPageNumber="0" orientation="portrait" pageOrder="downThenOver"/>
  <headerFooter>
    <oddFooter>&amp;C&amp;"Helvetica Neue,Regular"&amp;12&amp;K000000&amp;P</oddFooter>
  </headerFooter>
</worksheet>
</file>

<file path=xl/worksheets/sheet11.xml><?xml version="1.0" encoding="utf-8"?>
<worksheet xmlns:r="http://schemas.openxmlformats.org/officeDocument/2006/relationships" xmlns="http://schemas.openxmlformats.org/spreadsheetml/2006/main">
  <dimension ref="A1:I41"/>
  <sheetViews>
    <sheetView workbookViewId="0" showGridLines="0" defaultGridColor="1"/>
  </sheetViews>
  <sheetFormatPr defaultColWidth="10.8333" defaultRowHeight="15" customHeight="1" outlineLevelRow="0" outlineLevelCol="0"/>
  <cols>
    <col min="1" max="1" width="32.3516" style="150" customWidth="1"/>
    <col min="2" max="2" width="10.8516" style="150" customWidth="1"/>
    <col min="3" max="5" width="7" style="150" customWidth="1"/>
    <col min="6" max="6" width="30" style="150" customWidth="1"/>
    <col min="7" max="8" width="24.6719" style="150" customWidth="1"/>
    <col min="9" max="9" width="74.5" style="150" customWidth="1"/>
    <col min="10" max="16384" width="10.8516" style="150" customWidth="1"/>
  </cols>
  <sheetData>
    <row r="1" ht="17" customHeight="1">
      <c r="A1" t="s" s="151">
        <v>0</v>
      </c>
      <c r="B1" t="s" s="152">
        <v>1</v>
      </c>
      <c r="C1" t="s" s="153">
        <v>2</v>
      </c>
      <c r="D1" t="s" s="153">
        <v>3</v>
      </c>
      <c r="E1" t="s" s="153">
        <v>4</v>
      </c>
      <c r="F1" t="s" s="152">
        <v>5</v>
      </c>
      <c r="G1" t="s" s="152">
        <v>6</v>
      </c>
      <c r="H1" t="s" s="152">
        <v>7</v>
      </c>
      <c r="I1" t="s" s="154">
        <v>8</v>
      </c>
    </row>
    <row r="2" ht="17" customHeight="1">
      <c r="A2" t="s" s="4">
        <v>2432</v>
      </c>
      <c r="B2" t="s" s="4">
        <v>8636</v>
      </c>
      <c r="C2" s="149">
        <v>16</v>
      </c>
      <c r="D2" s="5"/>
      <c r="E2" s="5"/>
      <c r="F2" s="5"/>
      <c r="G2" t="s" s="4">
        <v>3602</v>
      </c>
      <c r="H2" s="5"/>
      <c r="I2" s="5"/>
    </row>
    <row r="3" ht="17" customHeight="1">
      <c r="A3" t="s" s="6">
        <v>2146</v>
      </c>
      <c r="B3" t="s" s="6">
        <v>8637</v>
      </c>
      <c r="C3" s="7"/>
      <c r="D3" s="7"/>
      <c r="E3" s="8">
        <v>58</v>
      </c>
      <c r="F3" s="7"/>
      <c r="G3" s="7"/>
      <c r="H3" t="s" s="6">
        <v>8638</v>
      </c>
      <c r="I3" s="7"/>
    </row>
    <row r="4" ht="17" customHeight="1">
      <c r="A4" t="s" s="6">
        <v>1819</v>
      </c>
      <c r="B4" t="s" s="6">
        <v>8639</v>
      </c>
      <c r="C4" s="7"/>
      <c r="D4" s="7"/>
      <c r="E4" s="8">
        <v>7</v>
      </c>
      <c r="F4" t="s" s="6">
        <v>1819</v>
      </c>
      <c r="G4" t="s" s="6">
        <v>8640</v>
      </c>
      <c r="H4" s="7"/>
      <c r="I4" s="7"/>
    </row>
    <row r="5" ht="17" customHeight="1">
      <c r="A5" t="s" s="6">
        <v>1920</v>
      </c>
      <c r="B5" t="s" s="6">
        <v>8641</v>
      </c>
      <c r="C5" s="7"/>
      <c r="D5" s="7"/>
      <c r="E5" s="8">
        <v>27</v>
      </c>
      <c r="F5" s="7"/>
      <c r="G5" s="7"/>
      <c r="H5" t="s" s="6">
        <v>8642</v>
      </c>
      <c r="I5" s="7"/>
    </row>
    <row r="6" ht="17" customHeight="1">
      <c r="A6" t="s" s="6">
        <v>1411</v>
      </c>
      <c r="B6" t="s" s="6">
        <v>8643</v>
      </c>
      <c r="C6" s="7"/>
      <c r="D6" s="7"/>
      <c r="E6" s="8">
        <v>67</v>
      </c>
      <c r="F6" t="s" s="6">
        <v>1411</v>
      </c>
      <c r="G6" t="s" s="6">
        <v>923</v>
      </c>
      <c r="H6" s="7"/>
      <c r="I6" s="7"/>
    </row>
    <row r="7" ht="17" customHeight="1">
      <c r="A7" t="s" s="6">
        <v>317</v>
      </c>
      <c r="B7" t="s" s="6">
        <v>8644</v>
      </c>
      <c r="C7" s="7"/>
      <c r="D7" s="7"/>
      <c r="E7" s="8">
        <v>50</v>
      </c>
      <c r="F7" s="7"/>
      <c r="G7" s="7"/>
      <c r="H7" t="s" s="6">
        <v>8645</v>
      </c>
      <c r="I7" s="7"/>
    </row>
    <row r="8" ht="17" customHeight="1">
      <c r="A8" t="s" s="6">
        <v>1276</v>
      </c>
      <c r="B8" t="s" s="6">
        <v>8644</v>
      </c>
      <c r="C8" s="8">
        <v>19</v>
      </c>
      <c r="D8" s="7"/>
      <c r="E8" s="7"/>
      <c r="F8" t="s" s="6">
        <v>8646</v>
      </c>
      <c r="G8" t="s" s="6">
        <v>8647</v>
      </c>
      <c r="H8" s="7"/>
      <c r="I8" s="7"/>
    </row>
    <row r="9" ht="17" customHeight="1">
      <c r="A9" t="s" s="6">
        <v>8648</v>
      </c>
      <c r="B9" t="s" s="6">
        <v>8649</v>
      </c>
      <c r="C9" s="8">
        <v>32</v>
      </c>
      <c r="D9" s="7"/>
      <c r="E9" s="7"/>
      <c r="F9" t="s" s="6">
        <v>2105</v>
      </c>
      <c r="G9" t="s" s="6">
        <v>8650</v>
      </c>
      <c r="H9" s="7"/>
      <c r="I9" s="7"/>
    </row>
    <row r="10" ht="17" customHeight="1">
      <c r="A10" t="s" s="6">
        <v>660</v>
      </c>
      <c r="B10" t="s" s="6">
        <v>8651</v>
      </c>
      <c r="C10" s="7"/>
      <c r="D10" s="7"/>
      <c r="E10" s="8">
        <v>84</v>
      </c>
      <c r="F10" s="7"/>
      <c r="G10" t="s" s="6">
        <v>8652</v>
      </c>
      <c r="H10" s="7"/>
      <c r="I10" s="7"/>
    </row>
    <row r="11" ht="17" customHeight="1">
      <c r="A11" t="s" s="6">
        <v>8653</v>
      </c>
      <c r="B11" t="s" s="6">
        <v>8654</v>
      </c>
      <c r="C11" s="7"/>
      <c r="D11" s="7"/>
      <c r="E11" s="8">
        <v>14</v>
      </c>
      <c r="F11" t="s" s="6">
        <v>8655</v>
      </c>
      <c r="G11" t="s" s="6">
        <v>8656</v>
      </c>
      <c r="H11" s="7"/>
      <c r="I11" s="7"/>
    </row>
    <row r="12" ht="17" customHeight="1">
      <c r="A12" t="s" s="6">
        <v>8657</v>
      </c>
      <c r="B12" t="s" s="6">
        <v>8654</v>
      </c>
      <c r="C12" s="8">
        <v>27</v>
      </c>
      <c r="D12" s="7"/>
      <c r="E12" s="7"/>
      <c r="F12" t="s" s="6">
        <v>8646</v>
      </c>
      <c r="G12" t="s" s="6">
        <v>8647</v>
      </c>
      <c r="H12" s="7"/>
      <c r="I12" s="7"/>
    </row>
    <row r="13" ht="17" customHeight="1">
      <c r="A13" t="s" s="6">
        <v>8658</v>
      </c>
      <c r="B13" t="s" s="6">
        <v>8659</v>
      </c>
      <c r="C13" s="7"/>
      <c r="D13" s="7"/>
      <c r="E13" s="8">
        <v>56</v>
      </c>
      <c r="F13" t="s" s="6">
        <v>685</v>
      </c>
      <c r="G13" t="s" s="6">
        <v>687</v>
      </c>
      <c r="H13" s="7"/>
      <c r="I13" t="s" s="6">
        <v>8660</v>
      </c>
    </row>
    <row r="14" ht="17" customHeight="1">
      <c r="A14" t="s" s="6">
        <v>8661</v>
      </c>
      <c r="B14" t="s" s="6">
        <v>8662</v>
      </c>
      <c r="C14" s="7"/>
      <c r="D14" s="7"/>
      <c r="E14" s="8">
        <v>3</v>
      </c>
      <c r="F14" t="s" s="6">
        <v>8663</v>
      </c>
      <c r="G14" t="s" s="6">
        <v>8664</v>
      </c>
      <c r="H14" s="7"/>
      <c r="I14" s="7"/>
    </row>
    <row r="15" ht="17" customHeight="1">
      <c r="A15" t="s" s="6">
        <v>8665</v>
      </c>
      <c r="B15" t="s" s="6">
        <v>8666</v>
      </c>
      <c r="C15" s="7"/>
      <c r="D15" s="8">
        <v>13</v>
      </c>
      <c r="E15" s="7"/>
      <c r="F15" t="s" s="6">
        <v>8663</v>
      </c>
      <c r="G15" t="s" s="6">
        <v>8664</v>
      </c>
      <c r="H15" s="7"/>
      <c r="I15" s="7"/>
    </row>
    <row r="16" ht="17" customHeight="1">
      <c r="A16" t="s" s="6">
        <v>8667</v>
      </c>
      <c r="B16" t="s" s="6">
        <v>8668</v>
      </c>
      <c r="C16" s="7"/>
      <c r="D16" s="8">
        <v>3</v>
      </c>
      <c r="E16" s="7"/>
      <c r="F16" t="s" s="6">
        <v>8669</v>
      </c>
      <c r="G16" t="s" s="6">
        <v>991</v>
      </c>
      <c r="H16" s="7"/>
      <c r="I16" s="7"/>
    </row>
    <row r="17" ht="17" customHeight="1">
      <c r="A17" t="s" s="6">
        <v>746</v>
      </c>
      <c r="B17" t="s" s="6">
        <v>8670</v>
      </c>
      <c r="C17" s="7"/>
      <c r="D17" s="7"/>
      <c r="E17" s="8">
        <v>74</v>
      </c>
      <c r="F17" t="s" s="6">
        <v>746</v>
      </c>
      <c r="G17" t="s" s="6">
        <v>744</v>
      </c>
      <c r="H17" s="7"/>
      <c r="I17" s="7"/>
    </row>
    <row r="18" ht="17" customHeight="1">
      <c r="A18" t="s" s="6">
        <v>1919</v>
      </c>
      <c r="B18" t="s" s="6">
        <v>8671</v>
      </c>
      <c r="C18" s="7"/>
      <c r="D18" s="7"/>
      <c r="E18" s="8">
        <v>86</v>
      </c>
      <c r="F18" s="7"/>
      <c r="G18" s="7"/>
      <c r="H18" t="s" s="6">
        <v>8672</v>
      </c>
      <c r="I18" s="7"/>
    </row>
    <row r="19" ht="17" customHeight="1">
      <c r="A19" t="s" s="6">
        <v>8673</v>
      </c>
      <c r="B19" t="s" s="6">
        <v>8674</v>
      </c>
      <c r="C19" s="7"/>
      <c r="D19" s="7"/>
      <c r="E19" s="8">
        <v>75</v>
      </c>
      <c r="F19" s="7"/>
      <c r="G19" s="7"/>
      <c r="H19" t="s" s="6">
        <v>669</v>
      </c>
      <c r="I19" s="7"/>
    </row>
    <row r="20" ht="17" customHeight="1">
      <c r="A20" t="s" s="6">
        <v>8675</v>
      </c>
      <c r="B20" t="s" s="6">
        <v>8676</v>
      </c>
      <c r="C20" s="7"/>
      <c r="D20" s="7"/>
      <c r="E20" s="8">
        <v>75</v>
      </c>
      <c r="F20" s="7"/>
      <c r="G20" s="7"/>
      <c r="H20" t="s" s="6">
        <v>739</v>
      </c>
      <c r="I20" s="7"/>
    </row>
    <row r="21" ht="17" customHeight="1">
      <c r="A21" t="s" s="6">
        <v>8677</v>
      </c>
      <c r="B21" t="s" s="6">
        <v>8678</v>
      </c>
      <c r="C21" s="7"/>
      <c r="D21" s="7"/>
      <c r="E21" s="8">
        <v>22</v>
      </c>
      <c r="F21" t="s" s="6">
        <v>1879</v>
      </c>
      <c r="G21" t="s" s="6">
        <v>8679</v>
      </c>
      <c r="H21" s="7"/>
      <c r="I21" s="7"/>
    </row>
    <row r="22" ht="17" customHeight="1">
      <c r="A22" t="s" s="6">
        <v>8680</v>
      </c>
      <c r="B22" t="s" s="6">
        <v>8681</v>
      </c>
      <c r="C22" s="7"/>
      <c r="D22" s="7"/>
      <c r="E22" s="8">
        <v>68</v>
      </c>
      <c r="F22" s="7"/>
      <c r="G22" s="7"/>
      <c r="H22" t="s" s="6">
        <v>8682</v>
      </c>
      <c r="I22" s="7"/>
    </row>
    <row r="23" ht="17" customHeight="1">
      <c r="A23" t="s" s="6">
        <v>867</v>
      </c>
      <c r="B23" t="s" s="6">
        <v>8683</v>
      </c>
      <c r="C23" s="7"/>
      <c r="D23" s="7"/>
      <c r="E23" s="8">
        <v>78</v>
      </c>
      <c r="F23" s="7"/>
      <c r="G23" s="7"/>
      <c r="H23" t="s" s="6">
        <v>1079</v>
      </c>
      <c r="I23" s="7"/>
    </row>
    <row r="24" ht="17" customHeight="1">
      <c r="A24" t="s" s="6">
        <v>228</v>
      </c>
      <c r="B24" t="s" s="6">
        <v>8684</v>
      </c>
      <c r="C24" s="7"/>
      <c r="D24" s="7"/>
      <c r="E24" s="8">
        <v>68</v>
      </c>
      <c r="F24" s="7"/>
      <c r="G24" s="7"/>
      <c r="H24" t="s" s="6">
        <v>403</v>
      </c>
      <c r="I24" s="7"/>
    </row>
    <row r="25" ht="17" customHeight="1">
      <c r="A25" t="s" s="6">
        <v>8685</v>
      </c>
      <c r="B25" t="s" s="6">
        <v>8684</v>
      </c>
      <c r="C25" s="7"/>
      <c r="D25" s="7"/>
      <c r="E25" s="8">
        <v>37</v>
      </c>
      <c r="F25" s="7"/>
      <c r="G25" s="7"/>
      <c r="H25" t="s" s="6">
        <v>1276</v>
      </c>
      <c r="I25" t="s" s="6">
        <v>8686</v>
      </c>
    </row>
    <row r="26" ht="17" customHeight="1">
      <c r="A26" t="s" s="6">
        <v>1289</v>
      </c>
      <c r="B26" t="s" s="6">
        <v>8687</v>
      </c>
      <c r="C26" s="7"/>
      <c r="D26" s="7"/>
      <c r="E26" s="8">
        <v>48</v>
      </c>
      <c r="F26" t="s" s="6">
        <v>1289</v>
      </c>
      <c r="G26" t="s" s="6">
        <v>2016</v>
      </c>
      <c r="H26" s="7"/>
      <c r="I26" s="7"/>
    </row>
    <row r="27" ht="17" customHeight="1">
      <c r="A27" t="s" s="6">
        <v>8688</v>
      </c>
      <c r="B27" t="s" s="6">
        <v>8689</v>
      </c>
      <c r="C27" s="7"/>
      <c r="D27" s="8">
        <v>2</v>
      </c>
      <c r="E27" s="7"/>
      <c r="F27" s="7"/>
      <c r="G27" t="s" s="6">
        <v>8690</v>
      </c>
      <c r="H27" s="7"/>
      <c r="I27" s="7"/>
    </row>
    <row r="28" ht="17" customHeight="1">
      <c r="A28" t="s" s="6">
        <v>8691</v>
      </c>
      <c r="B28" t="s" s="6">
        <v>8689</v>
      </c>
      <c r="C28" s="7"/>
      <c r="D28" s="7"/>
      <c r="E28" s="8">
        <v>45</v>
      </c>
      <c r="F28" s="7"/>
      <c r="G28" s="7"/>
      <c r="H28" t="s" s="6">
        <v>8692</v>
      </c>
      <c r="I28" s="7"/>
    </row>
    <row r="29" ht="17" customHeight="1">
      <c r="A29" t="s" s="6">
        <v>8693</v>
      </c>
      <c r="B29" t="s" s="6">
        <v>8694</v>
      </c>
      <c r="C29" s="7"/>
      <c r="D29" s="7"/>
      <c r="E29" s="8">
        <v>48</v>
      </c>
      <c r="F29" s="7"/>
      <c r="G29" t="s" s="6">
        <v>8695</v>
      </c>
      <c r="H29" s="7"/>
      <c r="I29" s="7"/>
    </row>
    <row r="30" ht="17" customHeight="1">
      <c r="A30" t="s" s="6">
        <v>1423</v>
      </c>
      <c r="B30" t="s" s="6">
        <v>8696</v>
      </c>
      <c r="C30" s="7"/>
      <c r="D30" s="7"/>
      <c r="E30" s="8">
        <v>13</v>
      </c>
      <c r="F30" t="s" s="6">
        <v>8697</v>
      </c>
      <c r="G30" t="s" s="6">
        <v>8695</v>
      </c>
      <c r="H30" s="7"/>
      <c r="I30" s="7"/>
    </row>
    <row r="31" ht="17" customHeight="1">
      <c r="A31" t="s" s="6">
        <v>8698</v>
      </c>
      <c r="B31" t="s" s="6">
        <v>8696</v>
      </c>
      <c r="C31" s="7"/>
      <c r="D31" s="7"/>
      <c r="E31" s="8">
        <v>66</v>
      </c>
      <c r="F31" t="s" s="6">
        <v>8699</v>
      </c>
      <c r="G31" t="s" s="6">
        <v>8700</v>
      </c>
      <c r="H31" s="7"/>
      <c r="I31" s="7"/>
    </row>
    <row r="32" ht="17" customHeight="1">
      <c r="A32" t="s" s="6">
        <v>8701</v>
      </c>
      <c r="B32" t="s" s="6">
        <v>8702</v>
      </c>
      <c r="C32" s="7"/>
      <c r="D32" s="7"/>
      <c r="E32" s="8">
        <v>63</v>
      </c>
      <c r="F32" s="7"/>
      <c r="G32" t="s" s="6">
        <v>8703</v>
      </c>
      <c r="H32" s="7"/>
      <c r="I32" s="7"/>
    </row>
    <row r="33" ht="17" customHeight="1">
      <c r="A33" t="s" s="6">
        <v>1246</v>
      </c>
      <c r="B33" t="s" s="6">
        <v>8704</v>
      </c>
      <c r="C33" s="7"/>
      <c r="D33" s="7"/>
      <c r="E33" s="8">
        <v>55</v>
      </c>
      <c r="F33" s="7"/>
      <c r="G33" s="7"/>
      <c r="H33" s="7"/>
      <c r="I33" t="s" s="6">
        <v>876</v>
      </c>
    </row>
    <row r="34" ht="17" customHeight="1">
      <c r="A34" t="s" s="6">
        <v>8705</v>
      </c>
      <c r="B34" t="s" s="6">
        <v>8706</v>
      </c>
      <c r="C34" s="7"/>
      <c r="D34" s="7"/>
      <c r="E34" t="s" s="6">
        <v>635</v>
      </c>
      <c r="F34" s="7"/>
      <c r="G34" s="7"/>
      <c r="H34" t="s" s="6">
        <v>1911</v>
      </c>
      <c r="I34" s="7"/>
    </row>
    <row r="35" ht="17" customHeight="1">
      <c r="A35" t="s" s="6">
        <v>8707</v>
      </c>
      <c r="B35" t="s" s="6">
        <v>8708</v>
      </c>
      <c r="C35" s="7"/>
      <c r="D35" s="7"/>
      <c r="E35" s="8">
        <v>68</v>
      </c>
      <c r="F35" s="7"/>
      <c r="G35" s="7"/>
      <c r="H35" t="s" s="6">
        <v>8709</v>
      </c>
      <c r="I35" s="7"/>
    </row>
    <row r="36" ht="17" customHeight="1">
      <c r="A36" t="s" s="6">
        <v>2847</v>
      </c>
      <c r="B36" t="s" s="6">
        <v>8710</v>
      </c>
      <c r="C36" s="7"/>
      <c r="D36" s="7"/>
      <c r="E36" s="8">
        <v>40</v>
      </c>
      <c r="F36" s="7"/>
      <c r="G36" s="7"/>
      <c r="H36" t="s" s="6">
        <v>8711</v>
      </c>
      <c r="I36" s="7"/>
    </row>
    <row r="37" ht="17" customHeight="1">
      <c r="A37" t="s" s="6">
        <v>8712</v>
      </c>
      <c r="B37" t="s" s="6">
        <v>8713</v>
      </c>
      <c r="C37" s="8">
        <v>40</v>
      </c>
      <c r="D37" s="7"/>
      <c r="E37" s="7"/>
      <c r="F37" s="7"/>
      <c r="G37" t="s" s="6">
        <v>8714</v>
      </c>
      <c r="H37" s="7"/>
      <c r="I37" s="7"/>
    </row>
    <row r="38" ht="17" customHeight="1">
      <c r="A38" t="s" s="6">
        <v>8715</v>
      </c>
      <c r="B38" t="s" s="6">
        <v>8716</v>
      </c>
      <c r="C38" s="7"/>
      <c r="D38" s="7"/>
      <c r="E38" s="8">
        <v>48</v>
      </c>
      <c r="F38" s="7"/>
      <c r="G38" s="7"/>
      <c r="H38" s="7"/>
      <c r="I38" s="7"/>
    </row>
    <row r="39" ht="17" customHeight="1">
      <c r="A39" t="s" s="6">
        <v>8717</v>
      </c>
      <c r="B39" t="s" s="6">
        <v>8718</v>
      </c>
      <c r="C39" s="7"/>
      <c r="D39" s="8">
        <v>14</v>
      </c>
      <c r="E39" s="7"/>
      <c r="F39" t="s" s="6">
        <v>8719</v>
      </c>
      <c r="G39" t="s" s="6">
        <v>8720</v>
      </c>
      <c r="H39" s="7"/>
      <c r="I39" s="7"/>
    </row>
    <row r="40" ht="17" customHeight="1">
      <c r="A40" t="s" s="6">
        <v>8721</v>
      </c>
      <c r="B40" t="s" s="6">
        <v>8722</v>
      </c>
      <c r="C40" s="7"/>
      <c r="D40" s="7"/>
      <c r="E40" s="8">
        <v>71</v>
      </c>
      <c r="F40" s="7"/>
      <c r="G40" s="7"/>
      <c r="H40" t="s" s="6">
        <v>8723</v>
      </c>
      <c r="I40" s="7"/>
    </row>
    <row r="41" ht="17" customHeight="1">
      <c r="A41" t="s" s="6">
        <v>8724</v>
      </c>
      <c r="B41" t="s" s="6">
        <v>8725</v>
      </c>
      <c r="C41" s="7"/>
      <c r="D41" s="7"/>
      <c r="E41" s="8">
        <v>49</v>
      </c>
      <c r="F41" s="7"/>
      <c r="G41" s="7"/>
      <c r="H41" t="s" s="6">
        <v>8726</v>
      </c>
      <c r="I41" s="7"/>
    </row>
  </sheetData>
  <pageMargins left="0.75" right="0.75" top="1" bottom="1" header="0.5" footer="0.5"/>
  <pageSetup firstPageNumber="1" fitToHeight="1" fitToWidth="1" scale="100" useFirstPageNumber="0" orientation="portrait" pageOrder="downThenOver"/>
  <headerFooter>
    <oddFooter>&amp;C&amp;"Helvetica Neue,Regular"&amp;12&amp;K000000&amp;P</oddFooter>
  </headerFooter>
</worksheet>
</file>

<file path=xl/worksheets/sheet12.xml><?xml version="1.0" encoding="utf-8"?>
<worksheet xmlns:r="http://schemas.openxmlformats.org/officeDocument/2006/relationships" xmlns="http://schemas.openxmlformats.org/spreadsheetml/2006/main">
  <sheetPr>
    <pageSetUpPr fitToPage="1"/>
  </sheetPr>
  <dimension ref="A2:U5"/>
  <sheetViews>
    <sheetView workbookViewId="0" showGridLines="0" defaultGridColor="1">
      <pane topLeftCell="B3" xSplit="1" ySplit="2" activePane="bottomRight" state="frozen"/>
    </sheetView>
  </sheetViews>
  <sheetFormatPr defaultColWidth="16.3333" defaultRowHeight="16.6" customHeight="1" outlineLevelRow="0" outlineLevelCol="0"/>
  <cols>
    <col min="1" max="1" width="32.3281" style="155" customWidth="1"/>
    <col min="2" max="21" width="8.45312" style="155" customWidth="1"/>
    <col min="22" max="16384" width="16.3516" style="155" customWidth="1"/>
  </cols>
  <sheetData>
    <row r="1" ht="19" customHeight="1">
      <c r="A1" t="s" s="32">
        <v>4076</v>
      </c>
      <c r="B1" s="32"/>
      <c r="C1" s="32"/>
      <c r="D1" s="32"/>
      <c r="E1" s="32"/>
      <c r="F1" s="32"/>
      <c r="G1" s="32"/>
      <c r="H1" s="32"/>
      <c r="I1" s="32"/>
      <c r="J1" s="32"/>
      <c r="K1" s="32"/>
      <c r="L1" s="32"/>
      <c r="M1" s="32"/>
      <c r="N1" s="32"/>
      <c r="O1" s="32"/>
      <c r="P1" s="32"/>
      <c r="Q1" s="32"/>
      <c r="R1" s="32"/>
      <c r="S1" s="32"/>
      <c r="T1" s="32"/>
      <c r="U1" s="32"/>
    </row>
    <row r="2" ht="15.4" customHeight="1">
      <c r="A2" s="48"/>
      <c r="B2" s="83">
        <v>1779</v>
      </c>
      <c r="C2" s="83">
        <f>1+B$2</f>
        <v>1780</v>
      </c>
      <c r="D2" s="83">
        <f>1+C$2</f>
        <v>1781</v>
      </c>
      <c r="E2" s="83">
        <f>1+D$2</f>
        <v>1782</v>
      </c>
      <c r="F2" s="83">
        <f>1+E$2</f>
        <v>1783</v>
      </c>
      <c r="G2" s="83">
        <f>1+F$2</f>
        <v>1784</v>
      </c>
      <c r="H2" s="83">
        <f>1+G$2</f>
        <v>1785</v>
      </c>
      <c r="I2" s="83">
        <f>1+H$2</f>
        <v>1786</v>
      </c>
      <c r="J2" s="83">
        <f>1+I$2</f>
        <v>1787</v>
      </c>
      <c r="K2" s="83">
        <f>1+J$2</f>
        <v>1788</v>
      </c>
      <c r="L2" s="83">
        <f>1+K$2</f>
        <v>1789</v>
      </c>
      <c r="M2" s="83">
        <f>1+L$2</f>
        <v>1790</v>
      </c>
      <c r="N2" s="83">
        <f>1+M$2</f>
        <v>1791</v>
      </c>
      <c r="O2" s="83">
        <f>1+N$2</f>
        <v>1792</v>
      </c>
      <c r="P2" s="83">
        <f>1+O$2</f>
        <v>1793</v>
      </c>
      <c r="Q2" s="83">
        <f>1+P$2</f>
        <v>1794</v>
      </c>
      <c r="R2" s="83">
        <f>1+Q$2</f>
        <v>1795</v>
      </c>
      <c r="S2" s="83">
        <f>1+R$2</f>
        <v>1796</v>
      </c>
      <c r="T2" t="s" s="156">
        <v>7556</v>
      </c>
      <c r="U2" s="157"/>
    </row>
    <row r="3" ht="15.4" customHeight="1">
      <c r="A3" t="s" s="54">
        <v>8727</v>
      </c>
      <c r="B3" s="55">
        <v>19</v>
      </c>
      <c r="C3" s="57">
        <v>25</v>
      </c>
      <c r="D3" s="57">
        <v>56</v>
      </c>
      <c r="E3" s="57">
        <v>37</v>
      </c>
      <c r="F3" s="57">
        <v>46</v>
      </c>
      <c r="G3" s="57">
        <v>20</v>
      </c>
      <c r="H3" s="57">
        <v>32</v>
      </c>
      <c r="I3" s="57">
        <v>29</v>
      </c>
      <c r="J3" s="57">
        <v>30</v>
      </c>
      <c r="K3" s="57">
        <v>28</v>
      </c>
      <c r="L3" s="57">
        <v>30</v>
      </c>
      <c r="M3" s="57">
        <v>25</v>
      </c>
      <c r="N3" s="57">
        <v>39</v>
      </c>
      <c r="O3" s="57">
        <v>30</v>
      </c>
      <c r="P3" s="57">
        <v>37</v>
      </c>
      <c r="Q3" s="57">
        <v>77</v>
      </c>
      <c r="R3" s="57">
        <v>111</v>
      </c>
      <c r="S3" s="158">
        <v>19</v>
      </c>
      <c r="T3" s="159">
        <f>SUM(B3:S3)</f>
        <v>690</v>
      </c>
      <c r="U3" s="160"/>
    </row>
    <row r="4" ht="15.2" customHeight="1">
      <c r="A4" t="s" s="62">
        <v>8728</v>
      </c>
      <c r="B4" s="63">
        <v>46</v>
      </c>
      <c r="C4" s="39">
        <v>79</v>
      </c>
      <c r="D4" s="39">
        <v>125</v>
      </c>
      <c r="E4" s="39">
        <v>74</v>
      </c>
      <c r="F4" s="39">
        <v>83</v>
      </c>
      <c r="G4" s="39">
        <v>50</v>
      </c>
      <c r="H4" s="39">
        <v>67</v>
      </c>
      <c r="I4" s="39">
        <v>61</v>
      </c>
      <c r="J4" s="39">
        <v>77</v>
      </c>
      <c r="K4" s="39">
        <v>61</v>
      </c>
      <c r="L4" s="39">
        <v>85</v>
      </c>
      <c r="M4" s="39">
        <v>63</v>
      </c>
      <c r="N4" s="39">
        <v>74</v>
      </c>
      <c r="O4" s="39">
        <v>72</v>
      </c>
      <c r="P4" s="39">
        <v>67</v>
      </c>
      <c r="Q4" s="39">
        <v>174</v>
      </c>
      <c r="R4" s="39">
        <v>310</v>
      </c>
      <c r="S4" s="161">
        <v>71</v>
      </c>
      <c r="T4" s="162">
        <f>SUM(B4:S4)</f>
        <v>1639</v>
      </c>
      <c r="U4" s="162">
        <f>AVERAGE(B4:S4)</f>
        <v>91.0555555555556</v>
      </c>
    </row>
    <row r="5" ht="15.2" customHeight="1">
      <c r="A5" t="s" s="62">
        <v>8729</v>
      </c>
      <c r="B5" s="163">
        <f>B3/B4</f>
        <v>0.41304347826087</v>
      </c>
      <c r="C5" s="64">
        <f>C3/C4</f>
        <v>0.316455696202532</v>
      </c>
      <c r="D5" s="64">
        <f>D3/D4</f>
        <v>0.448</v>
      </c>
      <c r="E5" s="64">
        <f>E3/E4</f>
        <v>0.5</v>
      </c>
      <c r="F5" s="64">
        <f>F3/F4</f>
        <v>0.55421686746988</v>
      </c>
      <c r="G5" s="64">
        <f>G3/G4</f>
        <v>0.4</v>
      </c>
      <c r="H5" s="64">
        <f>H3/H4</f>
        <v>0.477611940298507</v>
      </c>
      <c r="I5" s="64">
        <f>I3/I4</f>
        <v>0.475409836065574</v>
      </c>
      <c r="J5" s="64">
        <f>J3/J4</f>
        <v>0.38961038961039</v>
      </c>
      <c r="K5" s="64">
        <f>K3/K4</f>
        <v>0.459016393442623</v>
      </c>
      <c r="L5" s="64">
        <f>L3/L4</f>
        <v>0.352941176470588</v>
      </c>
      <c r="M5" s="64">
        <f>M3/M4</f>
        <v>0.396825396825397</v>
      </c>
      <c r="N5" s="64">
        <f>N3/N4</f>
        <v>0.527027027027027</v>
      </c>
      <c r="O5" s="64">
        <f>O3/O4</f>
        <v>0.416666666666667</v>
      </c>
      <c r="P5" s="64">
        <f>P3/P4</f>
        <v>0.552238805970149</v>
      </c>
      <c r="Q5" s="64">
        <f>Q3/Q4</f>
        <v>0.442528735632184</v>
      </c>
      <c r="R5" s="64">
        <f>R3/R4</f>
        <v>0.358064516129032</v>
      </c>
      <c r="S5" s="164">
        <f>S3/S4</f>
        <v>0.267605633802817</v>
      </c>
      <c r="T5" s="165">
        <f>T3/T4</f>
        <v>0.420988407565589</v>
      </c>
      <c r="U5" s="165">
        <f>AVERAGE(B5:S5)</f>
        <v>0.430403475548569</v>
      </c>
    </row>
  </sheetData>
  <mergeCells count="1">
    <mergeCell ref="A1:U1"/>
  </mergeCells>
  <pageMargins left="1" right="1" top="1" bottom="1" header="0.25" footer="0.25"/>
  <pageSetup firstPageNumber="1" fitToHeight="1" fitToWidth="1" scale="100" useFirstPageNumber="0" orientation="portrait" pageOrder="downThenOver"/>
  <headerFooter>
    <oddFooter>&amp;C&amp;"Helvetica Neue,Regular"&amp;12&amp;K000000&amp;P</oddFooter>
  </headerFooter>
</worksheet>
</file>

<file path=xl/worksheets/sheet2.xml><?xml version="1.0" encoding="utf-8"?>
<worksheet xmlns:r="http://schemas.openxmlformats.org/officeDocument/2006/relationships" xmlns="http://schemas.openxmlformats.org/spreadsheetml/2006/main">
  <dimension ref="A1:I640"/>
  <sheetViews>
    <sheetView workbookViewId="0" showGridLines="0" defaultGridColor="1">
      <pane topLeftCell="A2" xSplit="0" ySplit="1" activePane="bottomLeft" state="frozen"/>
    </sheetView>
  </sheetViews>
  <sheetFormatPr defaultColWidth="10.8333" defaultRowHeight="15" customHeight="1" outlineLevelRow="0" outlineLevelCol="0"/>
  <cols>
    <col min="1" max="1" width="30" style="15" customWidth="1"/>
    <col min="2" max="2" width="12.3516" style="15" customWidth="1"/>
    <col min="3" max="5" width="8.35156" style="15" customWidth="1"/>
    <col min="6" max="7" width="25.3516" style="15" customWidth="1"/>
    <col min="8" max="8" width="33.6719" style="15" customWidth="1"/>
    <col min="9" max="9" width="55" style="15" customWidth="1"/>
    <col min="10" max="16384" width="10.8516" style="15" customWidth="1"/>
  </cols>
  <sheetData>
    <row r="1" ht="17" customHeight="1">
      <c r="A1" t="s" s="16">
        <v>0</v>
      </c>
      <c r="B1" t="s" s="17">
        <v>1</v>
      </c>
      <c r="C1" t="s" s="18">
        <v>2</v>
      </c>
      <c r="D1" t="s" s="18">
        <v>3</v>
      </c>
      <c r="E1" t="s" s="18">
        <v>4</v>
      </c>
      <c r="F1" t="s" s="17">
        <v>5</v>
      </c>
      <c r="G1" t="s" s="17">
        <v>6</v>
      </c>
      <c r="H1" t="s" s="17">
        <v>7</v>
      </c>
      <c r="I1" t="s" s="19">
        <v>8</v>
      </c>
    </row>
    <row r="2" ht="17" customHeight="1">
      <c r="A2" t="s" s="4">
        <v>633</v>
      </c>
      <c r="B2" t="s" s="20">
        <v>634</v>
      </c>
      <c r="C2" s="5"/>
      <c r="D2" s="5"/>
      <c r="E2" t="s" s="4">
        <v>635</v>
      </c>
      <c r="F2" s="5"/>
      <c r="G2" s="5"/>
      <c r="H2" t="s" s="4">
        <v>636</v>
      </c>
      <c r="I2" s="5"/>
    </row>
    <row r="3" ht="17" customHeight="1">
      <c r="A3" t="s" s="6">
        <v>637</v>
      </c>
      <c r="B3" t="s" s="21">
        <v>638</v>
      </c>
      <c r="C3" s="8">
        <v>0</v>
      </c>
      <c r="D3" s="7"/>
      <c r="E3" s="7"/>
      <c r="F3" t="s" s="6">
        <v>639</v>
      </c>
      <c r="G3" t="s" s="6">
        <v>640</v>
      </c>
      <c r="H3" s="7"/>
      <c r="I3" t="s" s="6">
        <v>641</v>
      </c>
    </row>
    <row r="4" ht="17" customHeight="1">
      <c r="A4" t="s" s="6">
        <v>642</v>
      </c>
      <c r="B4" t="s" s="21">
        <v>643</v>
      </c>
      <c r="C4" s="7"/>
      <c r="D4" s="7"/>
      <c r="E4" t="s" s="6">
        <v>635</v>
      </c>
      <c r="F4" s="7"/>
      <c r="G4" s="7"/>
      <c r="H4" t="s" s="6">
        <v>644</v>
      </c>
      <c r="I4" t="s" s="6">
        <v>645</v>
      </c>
    </row>
    <row r="5" ht="17" customHeight="1">
      <c r="A5" t="s" s="6">
        <v>646</v>
      </c>
      <c r="B5" t="s" s="21">
        <v>647</v>
      </c>
      <c r="C5" s="8">
        <v>0</v>
      </c>
      <c r="D5" s="7"/>
      <c r="E5" s="7"/>
      <c r="F5" t="s" s="6">
        <v>644</v>
      </c>
      <c r="G5" t="s" s="6">
        <v>642</v>
      </c>
      <c r="H5" s="7"/>
      <c r="I5" s="7"/>
    </row>
    <row r="6" ht="17" customHeight="1">
      <c r="A6" t="s" s="6">
        <v>648</v>
      </c>
      <c r="B6" t="s" s="21">
        <v>647</v>
      </c>
      <c r="C6" s="7"/>
      <c r="D6" s="7"/>
      <c r="E6" t="s" s="6">
        <v>635</v>
      </c>
      <c r="F6" t="s" s="6">
        <v>649</v>
      </c>
      <c r="G6" t="s" s="6">
        <v>650</v>
      </c>
      <c r="H6" s="7"/>
      <c r="I6" s="7"/>
    </row>
    <row r="7" ht="17" customHeight="1">
      <c r="A7" t="s" s="6">
        <v>651</v>
      </c>
      <c r="B7" t="s" s="21">
        <v>652</v>
      </c>
      <c r="C7" s="7"/>
      <c r="D7" s="7"/>
      <c r="E7" s="8">
        <v>70</v>
      </c>
      <c r="F7" s="7"/>
      <c r="G7" s="7"/>
      <c r="H7" t="s" s="6">
        <v>653</v>
      </c>
      <c r="I7" t="s" s="6">
        <v>654</v>
      </c>
    </row>
    <row r="8" ht="17" customHeight="1">
      <c r="A8" t="s" s="6">
        <v>655</v>
      </c>
      <c r="B8" t="s" s="21">
        <v>656</v>
      </c>
      <c r="C8" s="7"/>
      <c r="D8" s="8">
        <v>2</v>
      </c>
      <c r="E8" s="7"/>
      <c r="F8" t="s" s="6">
        <v>657</v>
      </c>
      <c r="G8" t="s" s="6">
        <v>658</v>
      </c>
      <c r="H8" s="7"/>
      <c r="I8" s="7"/>
    </row>
    <row r="9" ht="17" customHeight="1">
      <c r="A9" t="s" s="6">
        <v>659</v>
      </c>
      <c r="B9" t="s" s="21">
        <v>656</v>
      </c>
      <c r="C9" s="7"/>
      <c r="D9" s="7"/>
      <c r="E9" s="8">
        <v>1</v>
      </c>
      <c r="F9" t="s" s="6">
        <v>660</v>
      </c>
      <c r="G9" t="s" s="6">
        <v>661</v>
      </c>
      <c r="H9" s="7"/>
      <c r="I9" s="7"/>
    </row>
    <row r="10" ht="17" customHeight="1">
      <c r="A10" t="s" s="6">
        <v>662</v>
      </c>
      <c r="B10" t="s" s="21">
        <v>663</v>
      </c>
      <c r="C10" s="7"/>
      <c r="D10" s="8">
        <v>5</v>
      </c>
      <c r="E10" s="7"/>
      <c r="F10" t="s" s="6">
        <v>664</v>
      </c>
      <c r="G10" t="s" s="6">
        <v>665</v>
      </c>
      <c r="H10" s="7"/>
      <c r="I10" s="7"/>
    </row>
    <row r="11" ht="17" customHeight="1">
      <c r="A11" t="s" s="6">
        <v>666</v>
      </c>
      <c r="B11" t="s" s="21">
        <v>667</v>
      </c>
      <c r="C11" s="8">
        <v>6</v>
      </c>
      <c r="D11" s="7"/>
      <c r="E11" s="7"/>
      <c r="F11" t="s" s="6">
        <v>668</v>
      </c>
      <c r="G11" t="s" s="6">
        <v>669</v>
      </c>
      <c r="H11" s="7"/>
      <c r="I11" s="7"/>
    </row>
    <row r="12" ht="17" customHeight="1">
      <c r="A12" t="s" s="6">
        <v>670</v>
      </c>
      <c r="B12" t="s" s="21">
        <v>671</v>
      </c>
      <c r="C12" s="7"/>
      <c r="D12" s="7"/>
      <c r="E12" s="8">
        <v>3</v>
      </c>
      <c r="F12" t="s" s="6">
        <v>672</v>
      </c>
      <c r="G12" t="s" s="6">
        <v>673</v>
      </c>
      <c r="H12" s="7"/>
      <c r="I12" t="s" s="6">
        <v>674</v>
      </c>
    </row>
    <row r="13" ht="17" customHeight="1">
      <c r="A13" t="s" s="6">
        <v>675</v>
      </c>
      <c r="B13" t="s" s="21">
        <v>676</v>
      </c>
      <c r="C13" s="7"/>
      <c r="D13" s="8">
        <v>1</v>
      </c>
      <c r="E13" s="7"/>
      <c r="F13" t="s" s="6">
        <v>677</v>
      </c>
      <c r="G13" t="s" s="6">
        <v>678</v>
      </c>
      <c r="H13" s="7"/>
      <c r="I13" t="s" s="6">
        <v>679</v>
      </c>
    </row>
    <row r="14" ht="17" customHeight="1">
      <c r="A14" t="s" s="6">
        <v>680</v>
      </c>
      <c r="B14" t="s" s="21">
        <v>681</v>
      </c>
      <c r="C14" s="7"/>
      <c r="D14" s="7"/>
      <c r="E14" s="8">
        <v>96</v>
      </c>
      <c r="F14" s="7"/>
      <c r="G14" s="7"/>
      <c r="H14" t="s" s="6">
        <v>682</v>
      </c>
      <c r="I14" s="7"/>
    </row>
    <row r="15" ht="17" customHeight="1">
      <c r="A15" t="s" s="6">
        <v>683</v>
      </c>
      <c r="B15" t="s" s="21">
        <v>684</v>
      </c>
      <c r="C15" s="7"/>
      <c r="D15" s="7"/>
      <c r="E15" s="8">
        <v>90</v>
      </c>
      <c r="F15" s="7"/>
      <c r="G15" s="7"/>
      <c r="H15" s="7"/>
      <c r="I15" t="s" s="6">
        <v>543</v>
      </c>
    </row>
    <row r="16" ht="17" customHeight="1">
      <c r="A16" t="s" s="6">
        <v>685</v>
      </c>
      <c r="B16" t="s" s="21">
        <v>686</v>
      </c>
      <c r="C16" s="7"/>
      <c r="D16" s="7"/>
      <c r="E16" s="8">
        <v>45</v>
      </c>
      <c r="F16" s="7"/>
      <c r="G16" s="7"/>
      <c r="H16" t="s" s="6">
        <v>687</v>
      </c>
      <c r="I16" s="7"/>
    </row>
    <row r="17" ht="17" customHeight="1">
      <c r="A17" t="s" s="6">
        <v>688</v>
      </c>
      <c r="B17" t="s" s="21">
        <v>689</v>
      </c>
      <c r="C17" s="7"/>
      <c r="D17" s="7"/>
      <c r="E17" s="8">
        <v>85</v>
      </c>
      <c r="F17" s="7"/>
      <c r="G17" s="7"/>
      <c r="H17" t="s" s="6">
        <v>690</v>
      </c>
      <c r="I17" s="7"/>
    </row>
    <row r="18" ht="17" customHeight="1">
      <c r="A18" t="s" s="6">
        <v>691</v>
      </c>
      <c r="B18" t="s" s="21">
        <v>689</v>
      </c>
      <c r="C18" s="7"/>
      <c r="D18" s="7"/>
      <c r="E18" s="8">
        <v>57</v>
      </c>
      <c r="F18" s="7"/>
      <c r="G18" s="7"/>
      <c r="H18" t="s" s="6">
        <v>692</v>
      </c>
      <c r="I18" s="7"/>
    </row>
    <row r="19" ht="17" customHeight="1">
      <c r="A19" t="s" s="6">
        <v>693</v>
      </c>
      <c r="B19" t="s" s="21">
        <v>694</v>
      </c>
      <c r="C19" s="7"/>
      <c r="D19" s="7"/>
      <c r="E19" s="8">
        <v>71</v>
      </c>
      <c r="F19" s="7"/>
      <c r="G19" s="7"/>
      <c r="H19" t="s" s="6">
        <v>695</v>
      </c>
      <c r="I19" s="7"/>
    </row>
    <row r="20" ht="17" customHeight="1">
      <c r="A20" t="s" s="6">
        <v>696</v>
      </c>
      <c r="B20" t="s" s="21">
        <v>697</v>
      </c>
      <c r="C20" s="7"/>
      <c r="D20" s="7"/>
      <c r="E20" s="8">
        <v>46</v>
      </c>
      <c r="F20" s="7"/>
      <c r="G20" s="7"/>
      <c r="H20" s="7"/>
      <c r="I20" t="s" s="6">
        <v>698</v>
      </c>
    </row>
    <row r="21" ht="17" customHeight="1">
      <c r="A21" t="s" s="6">
        <v>699</v>
      </c>
      <c r="B21" t="s" s="21">
        <v>700</v>
      </c>
      <c r="C21" s="7"/>
      <c r="D21" s="7"/>
      <c r="E21" s="8">
        <v>70</v>
      </c>
      <c r="F21" s="7"/>
      <c r="G21" s="7"/>
      <c r="H21" t="s" s="6">
        <v>701</v>
      </c>
      <c r="I21" s="7"/>
    </row>
    <row r="22" ht="17" customHeight="1">
      <c r="A22" t="s" s="6">
        <v>702</v>
      </c>
      <c r="B22" t="s" s="21">
        <v>700</v>
      </c>
      <c r="C22" s="8">
        <v>2</v>
      </c>
      <c r="D22" s="7"/>
      <c r="E22" s="7"/>
      <c r="F22" t="s" s="6">
        <v>703</v>
      </c>
      <c r="G22" t="s" s="6">
        <v>704</v>
      </c>
      <c r="H22" s="7"/>
      <c r="I22" s="7"/>
    </row>
    <row r="23" ht="17" customHeight="1">
      <c r="A23" t="s" s="6">
        <v>705</v>
      </c>
      <c r="B23" t="s" s="21">
        <v>706</v>
      </c>
      <c r="C23" s="7"/>
      <c r="D23" s="7"/>
      <c r="E23" s="8">
        <v>90</v>
      </c>
      <c r="F23" s="7"/>
      <c r="G23" s="7"/>
      <c r="H23" t="s" s="6">
        <v>707</v>
      </c>
      <c r="I23" s="7"/>
    </row>
    <row r="24" ht="17" customHeight="1">
      <c r="A24" t="s" s="6">
        <v>708</v>
      </c>
      <c r="B24" t="s" s="21">
        <v>709</v>
      </c>
      <c r="C24" s="7"/>
      <c r="D24" s="7"/>
      <c r="E24" s="8">
        <v>68</v>
      </c>
      <c r="F24" s="7"/>
      <c r="G24" s="7"/>
      <c r="H24" t="s" s="6">
        <v>710</v>
      </c>
      <c r="I24" s="7"/>
    </row>
    <row r="25" ht="17" customHeight="1">
      <c r="A25" t="s" s="6">
        <v>711</v>
      </c>
      <c r="B25" t="s" s="21">
        <v>712</v>
      </c>
      <c r="C25" s="7"/>
      <c r="D25" s="7"/>
      <c r="E25" s="8">
        <v>58</v>
      </c>
      <c r="F25" s="7"/>
      <c r="G25" s="7"/>
      <c r="H25" t="s" s="6">
        <v>713</v>
      </c>
      <c r="I25" s="7"/>
    </row>
    <row r="26" ht="17" customHeight="1">
      <c r="A26" t="s" s="6">
        <v>714</v>
      </c>
      <c r="B26" t="s" s="21">
        <v>715</v>
      </c>
      <c r="C26" s="7"/>
      <c r="D26" s="7"/>
      <c r="E26" s="8">
        <v>6</v>
      </c>
      <c r="F26" t="s" s="6">
        <v>716</v>
      </c>
      <c r="G26" t="s" s="6">
        <v>717</v>
      </c>
      <c r="H26" s="7"/>
      <c r="I26" s="7"/>
    </row>
    <row r="27" ht="17" customHeight="1">
      <c r="A27" t="s" s="6">
        <v>718</v>
      </c>
      <c r="B27" t="s" s="21">
        <v>719</v>
      </c>
      <c r="C27" s="7"/>
      <c r="D27" s="7"/>
      <c r="E27" s="8">
        <v>45</v>
      </c>
      <c r="F27" s="7"/>
      <c r="G27" s="7"/>
      <c r="H27" t="s" s="6">
        <v>720</v>
      </c>
      <c r="I27" s="7"/>
    </row>
    <row r="28" ht="17" customHeight="1">
      <c r="A28" t="s" s="6">
        <v>721</v>
      </c>
      <c r="B28" t="s" s="21">
        <v>722</v>
      </c>
      <c r="C28" s="7"/>
      <c r="D28" s="7"/>
      <c r="E28" s="8">
        <v>62</v>
      </c>
      <c r="F28" s="7"/>
      <c r="G28" s="7"/>
      <c r="H28" t="s" s="6">
        <v>723</v>
      </c>
      <c r="I28" s="7"/>
    </row>
    <row r="29" ht="17" customHeight="1">
      <c r="A29" t="s" s="6">
        <v>724</v>
      </c>
      <c r="B29" t="s" s="21">
        <v>725</v>
      </c>
      <c r="C29" s="8">
        <v>0</v>
      </c>
      <c r="D29" s="7"/>
      <c r="E29" s="7"/>
      <c r="F29" t="s" s="6">
        <v>726</v>
      </c>
      <c r="G29" t="s" s="6">
        <v>727</v>
      </c>
      <c r="H29" s="7"/>
      <c r="I29" t="s" s="6">
        <v>503</v>
      </c>
    </row>
    <row r="30" ht="17" customHeight="1">
      <c r="A30" t="s" s="6">
        <v>728</v>
      </c>
      <c r="B30" t="s" s="21">
        <v>729</v>
      </c>
      <c r="C30" s="7"/>
      <c r="D30" s="7"/>
      <c r="E30" s="8">
        <v>3</v>
      </c>
      <c r="F30" t="s" s="6">
        <v>730</v>
      </c>
      <c r="G30" t="s" s="6">
        <v>731</v>
      </c>
      <c r="H30" s="7"/>
      <c r="I30" s="7"/>
    </row>
    <row r="31" ht="17" customHeight="1">
      <c r="A31" t="s" s="6">
        <v>732</v>
      </c>
      <c r="B31" t="s" s="21">
        <v>733</v>
      </c>
      <c r="C31" s="7"/>
      <c r="D31" s="8">
        <v>7</v>
      </c>
      <c r="E31" s="7"/>
      <c r="F31" t="s" s="6">
        <v>734</v>
      </c>
      <c r="G31" t="s" s="6">
        <v>735</v>
      </c>
      <c r="H31" s="7"/>
      <c r="I31" s="7"/>
    </row>
    <row r="32" ht="17" customHeight="1">
      <c r="A32" t="s" s="6">
        <v>736</v>
      </c>
      <c r="B32" t="s" s="21">
        <v>733</v>
      </c>
      <c r="C32" s="7"/>
      <c r="D32" s="7"/>
      <c r="E32" s="8">
        <v>67</v>
      </c>
      <c r="F32" s="7"/>
      <c r="G32" s="7"/>
      <c r="H32" t="s" s="6">
        <v>737</v>
      </c>
      <c r="I32" s="7"/>
    </row>
    <row r="33" ht="17" customHeight="1">
      <c r="A33" t="s" s="6">
        <v>738</v>
      </c>
      <c r="B33" t="s" s="21">
        <v>681</v>
      </c>
      <c r="C33" s="7"/>
      <c r="D33" s="7"/>
      <c r="E33" s="8">
        <v>83</v>
      </c>
      <c r="F33" s="7"/>
      <c r="G33" s="7"/>
      <c r="H33" t="s" s="6">
        <v>739</v>
      </c>
      <c r="I33" s="7"/>
    </row>
    <row r="34" ht="17" customHeight="1">
      <c r="A34" t="s" s="6">
        <v>740</v>
      </c>
      <c r="B34" t="s" s="21">
        <v>741</v>
      </c>
      <c r="C34" s="8">
        <v>15</v>
      </c>
      <c r="D34" s="7"/>
      <c r="E34" s="7"/>
      <c r="F34" t="s" s="6">
        <v>742</v>
      </c>
      <c r="G34" t="s" s="6">
        <v>743</v>
      </c>
      <c r="H34" s="7"/>
      <c r="I34" s="7"/>
    </row>
    <row r="35" ht="17" customHeight="1">
      <c r="A35" t="s" s="6">
        <v>744</v>
      </c>
      <c r="B35" t="s" s="21">
        <v>745</v>
      </c>
      <c r="C35" s="7"/>
      <c r="D35" s="7"/>
      <c r="E35" s="8">
        <v>50</v>
      </c>
      <c r="F35" s="7"/>
      <c r="G35" s="7"/>
      <c r="H35" t="s" s="6">
        <v>746</v>
      </c>
      <c r="I35" s="7"/>
    </row>
    <row r="36" ht="17" customHeight="1">
      <c r="A36" t="s" s="6">
        <v>747</v>
      </c>
      <c r="B36" t="s" s="21">
        <v>748</v>
      </c>
      <c r="C36" s="7"/>
      <c r="D36" s="7"/>
      <c r="E36" s="8">
        <v>47</v>
      </c>
      <c r="F36" s="7"/>
      <c r="G36" s="7"/>
      <c r="H36" s="7"/>
      <c r="I36" t="s" s="6">
        <v>18</v>
      </c>
    </row>
    <row r="37" ht="17" customHeight="1">
      <c r="A37" t="s" s="6">
        <v>749</v>
      </c>
      <c r="B37" t="s" s="21">
        <v>750</v>
      </c>
      <c r="C37" s="7"/>
      <c r="D37" s="7"/>
      <c r="E37" s="8">
        <v>45</v>
      </c>
      <c r="F37" s="7"/>
      <c r="G37" s="7"/>
      <c r="H37" t="s" s="6">
        <v>751</v>
      </c>
      <c r="I37" s="7"/>
    </row>
    <row r="38" ht="17" customHeight="1">
      <c r="A38" t="s" s="6">
        <v>752</v>
      </c>
      <c r="B38" t="s" s="21">
        <v>753</v>
      </c>
      <c r="C38" s="7"/>
      <c r="D38" s="7"/>
      <c r="E38" s="8">
        <v>22</v>
      </c>
      <c r="F38" t="s" s="6">
        <v>754</v>
      </c>
      <c r="G38" s="7"/>
      <c r="H38" s="7"/>
      <c r="I38" s="7"/>
    </row>
    <row r="39" ht="17" customHeight="1">
      <c r="A39" t="s" s="6">
        <v>735</v>
      </c>
      <c r="B39" t="s" s="21">
        <v>755</v>
      </c>
      <c r="C39" s="7"/>
      <c r="D39" s="7"/>
      <c r="E39" s="8">
        <v>36</v>
      </c>
      <c r="F39" s="7"/>
      <c r="G39" s="7"/>
      <c r="H39" t="s" s="6">
        <v>756</v>
      </c>
      <c r="I39" s="7"/>
    </row>
    <row r="40" ht="17" customHeight="1">
      <c r="A40" t="s" s="6">
        <v>693</v>
      </c>
      <c r="B40" t="s" s="21">
        <v>757</v>
      </c>
      <c r="C40" s="8">
        <v>30</v>
      </c>
      <c r="D40" s="7"/>
      <c r="E40" s="7"/>
      <c r="F40" t="s" s="6">
        <v>758</v>
      </c>
      <c r="G40" t="s" s="6">
        <v>759</v>
      </c>
      <c r="H40" s="7"/>
      <c r="I40" s="7"/>
    </row>
    <row r="41" ht="17" customHeight="1">
      <c r="A41" t="s" s="6">
        <v>760</v>
      </c>
      <c r="B41" t="s" s="21">
        <v>761</v>
      </c>
      <c r="C41" s="7"/>
      <c r="D41" s="8">
        <v>2</v>
      </c>
      <c r="E41" s="7"/>
      <c r="F41" t="s" s="6">
        <v>708</v>
      </c>
      <c r="G41" t="s" s="6">
        <v>762</v>
      </c>
      <c r="H41" s="7"/>
      <c r="I41" s="7"/>
    </row>
    <row r="42" ht="17" customHeight="1">
      <c r="A42" t="s" s="6">
        <v>763</v>
      </c>
      <c r="B42" t="s" s="21">
        <v>764</v>
      </c>
      <c r="C42" s="7"/>
      <c r="D42" s="8">
        <v>10</v>
      </c>
      <c r="E42" s="7"/>
      <c r="F42" t="s" s="6">
        <v>765</v>
      </c>
      <c r="G42" t="s" s="6">
        <v>766</v>
      </c>
      <c r="H42" s="7"/>
      <c r="I42" s="7"/>
    </row>
    <row r="43" ht="17" customHeight="1">
      <c r="A43" t="s" s="6">
        <v>767</v>
      </c>
      <c r="B43" t="s" s="21">
        <v>768</v>
      </c>
      <c r="C43" s="7"/>
      <c r="D43" s="7"/>
      <c r="E43" s="8">
        <v>84</v>
      </c>
      <c r="F43" s="7"/>
      <c r="G43" s="7"/>
      <c r="H43" t="s" s="6">
        <v>769</v>
      </c>
      <c r="I43" s="7"/>
    </row>
    <row r="44" ht="17" customHeight="1">
      <c r="A44" t="s" s="6">
        <v>770</v>
      </c>
      <c r="B44" t="s" s="21">
        <v>771</v>
      </c>
      <c r="C44" s="7"/>
      <c r="D44" s="7"/>
      <c r="E44" s="8">
        <v>2</v>
      </c>
      <c r="F44" t="s" s="6">
        <v>772</v>
      </c>
      <c r="G44" t="s" s="6">
        <v>751</v>
      </c>
      <c r="H44" s="7"/>
      <c r="I44" s="7"/>
    </row>
    <row r="45" ht="17" customHeight="1">
      <c r="A45" t="s" s="6">
        <v>773</v>
      </c>
      <c r="B45" t="s" s="21">
        <v>774</v>
      </c>
      <c r="C45" s="7"/>
      <c r="D45" s="7"/>
      <c r="E45" s="8">
        <v>48</v>
      </c>
      <c r="F45" s="7"/>
      <c r="G45" s="7"/>
      <c r="H45" t="s" s="6">
        <v>775</v>
      </c>
      <c r="I45" s="7"/>
    </row>
    <row r="46" ht="17" customHeight="1">
      <c r="A46" t="s" s="6">
        <v>776</v>
      </c>
      <c r="B46" t="s" s="21">
        <v>777</v>
      </c>
      <c r="C46" s="7"/>
      <c r="D46" s="7"/>
      <c r="E46" s="8">
        <v>97</v>
      </c>
      <c r="F46" s="7"/>
      <c r="G46" s="7"/>
      <c r="H46" t="s" s="6">
        <v>778</v>
      </c>
      <c r="I46" s="7"/>
    </row>
    <row r="47" ht="17" customHeight="1">
      <c r="A47" t="s" s="6">
        <v>779</v>
      </c>
      <c r="B47" t="s" s="21">
        <v>780</v>
      </c>
      <c r="C47" s="7"/>
      <c r="D47" s="7"/>
      <c r="E47" s="8">
        <v>17</v>
      </c>
      <c r="F47" t="s" s="6">
        <v>781</v>
      </c>
      <c r="G47" t="s" s="6">
        <v>782</v>
      </c>
      <c r="H47" s="7"/>
      <c r="I47" s="7"/>
    </row>
    <row r="48" ht="17" customHeight="1">
      <c r="A48" t="s" s="6">
        <v>783</v>
      </c>
      <c r="B48" t="s" s="21">
        <v>784</v>
      </c>
      <c r="C48" s="7"/>
      <c r="D48" s="7"/>
      <c r="E48" s="8">
        <v>26</v>
      </c>
      <c r="F48" t="s" s="6">
        <v>785</v>
      </c>
      <c r="G48" t="s" s="6">
        <v>786</v>
      </c>
      <c r="H48" s="7"/>
      <c r="I48" s="7"/>
    </row>
    <row r="49" ht="17" customHeight="1">
      <c r="A49" t="s" s="6">
        <v>787</v>
      </c>
      <c r="B49" t="s" s="21">
        <v>788</v>
      </c>
      <c r="C49" s="7"/>
      <c r="D49" s="7"/>
      <c r="E49" s="8">
        <v>76</v>
      </c>
      <c r="F49" s="7"/>
      <c r="G49" s="7"/>
      <c r="H49" t="s" s="6">
        <v>789</v>
      </c>
      <c r="I49" s="7"/>
    </row>
    <row r="50" ht="17" customHeight="1">
      <c r="A50" t="s" s="6">
        <v>790</v>
      </c>
      <c r="B50" t="s" s="21">
        <v>791</v>
      </c>
      <c r="C50" s="7"/>
      <c r="D50" s="7"/>
      <c r="E50" s="8">
        <v>50</v>
      </c>
      <c r="F50" s="7"/>
      <c r="G50" s="7"/>
      <c r="H50" t="s" s="6">
        <v>767</v>
      </c>
      <c r="I50" s="7"/>
    </row>
    <row r="51" ht="17" customHeight="1">
      <c r="A51" t="s" s="6">
        <v>792</v>
      </c>
      <c r="B51" t="s" s="21">
        <v>793</v>
      </c>
      <c r="C51" s="7"/>
      <c r="D51" s="7"/>
      <c r="E51" s="8">
        <v>60</v>
      </c>
      <c r="F51" s="7"/>
      <c r="G51" s="7"/>
      <c r="H51" t="s" s="6">
        <v>794</v>
      </c>
      <c r="I51" s="7"/>
    </row>
    <row r="52" ht="17" customHeight="1">
      <c r="A52" t="s" s="6">
        <v>795</v>
      </c>
      <c r="B52" t="s" s="21">
        <v>796</v>
      </c>
      <c r="C52" s="7"/>
      <c r="D52" s="7"/>
      <c r="E52" t="s" s="6">
        <v>635</v>
      </c>
      <c r="F52" s="7"/>
      <c r="G52" s="7"/>
      <c r="H52" t="s" s="6">
        <v>797</v>
      </c>
      <c r="I52" t="s" s="6">
        <v>798</v>
      </c>
    </row>
    <row r="53" ht="17" customHeight="1">
      <c r="A53" t="s" s="6">
        <v>799</v>
      </c>
      <c r="B53" t="s" s="21">
        <v>800</v>
      </c>
      <c r="C53" s="7"/>
      <c r="D53" s="7"/>
      <c r="E53" s="8">
        <v>70</v>
      </c>
      <c r="F53" s="7"/>
      <c r="G53" s="7"/>
      <c r="H53" s="7"/>
      <c r="I53" t="s" s="6">
        <v>18</v>
      </c>
    </row>
    <row r="54" ht="17" customHeight="1">
      <c r="A54" t="s" s="6">
        <v>801</v>
      </c>
      <c r="B54" t="s" s="21">
        <v>802</v>
      </c>
      <c r="C54" s="7"/>
      <c r="D54" s="7"/>
      <c r="E54" s="8">
        <v>15</v>
      </c>
      <c r="F54" t="s" s="6">
        <v>803</v>
      </c>
      <c r="G54" t="s" s="6">
        <v>804</v>
      </c>
      <c r="H54" s="7"/>
      <c r="I54" s="7"/>
    </row>
    <row r="55" ht="17" customHeight="1">
      <c r="A55" t="s" s="6">
        <v>805</v>
      </c>
      <c r="B55" t="s" s="21">
        <v>806</v>
      </c>
      <c r="C55" s="7"/>
      <c r="D55" s="7"/>
      <c r="E55" s="8">
        <v>40</v>
      </c>
      <c r="F55" t="s" s="6">
        <v>807</v>
      </c>
      <c r="G55" t="s" s="6">
        <v>808</v>
      </c>
      <c r="H55" s="7"/>
      <c r="I55" s="7"/>
    </row>
    <row r="56" ht="17" customHeight="1">
      <c r="A56" t="s" s="6">
        <v>809</v>
      </c>
      <c r="B56" t="s" s="21">
        <v>810</v>
      </c>
      <c r="C56" s="7"/>
      <c r="D56" s="7"/>
      <c r="E56" s="8">
        <v>35</v>
      </c>
      <c r="F56" s="7"/>
      <c r="G56" s="7"/>
      <c r="H56" t="s" s="6">
        <v>811</v>
      </c>
      <c r="I56" s="7"/>
    </row>
    <row r="57" ht="17" customHeight="1">
      <c r="A57" t="s" s="6">
        <v>812</v>
      </c>
      <c r="B57" t="s" s="21">
        <v>813</v>
      </c>
      <c r="C57" s="7"/>
      <c r="D57" s="7"/>
      <c r="E57" s="8">
        <v>17</v>
      </c>
      <c r="F57" t="s" s="6">
        <v>814</v>
      </c>
      <c r="G57" t="s" s="6">
        <v>815</v>
      </c>
      <c r="H57" s="7"/>
      <c r="I57" s="7"/>
    </row>
    <row r="58" ht="17" customHeight="1">
      <c r="A58" t="s" s="6">
        <v>816</v>
      </c>
      <c r="B58" t="s" s="21">
        <v>817</v>
      </c>
      <c r="C58" s="7"/>
      <c r="D58" s="7"/>
      <c r="E58" s="8">
        <v>65</v>
      </c>
      <c r="F58" s="7"/>
      <c r="G58" s="7"/>
      <c r="H58" t="s" s="6">
        <v>818</v>
      </c>
      <c r="I58" s="7"/>
    </row>
    <row r="59" ht="17" customHeight="1">
      <c r="A59" t="s" s="6">
        <v>819</v>
      </c>
      <c r="B59" t="s" s="21">
        <v>820</v>
      </c>
      <c r="C59" s="7"/>
      <c r="D59" s="7"/>
      <c r="E59" s="8">
        <v>31</v>
      </c>
      <c r="F59" s="7"/>
      <c r="G59" s="7"/>
      <c r="H59" t="s" s="6">
        <v>821</v>
      </c>
      <c r="I59" s="7"/>
    </row>
    <row r="60" ht="17" customHeight="1">
      <c r="A60" t="s" s="6">
        <v>822</v>
      </c>
      <c r="B60" t="s" s="21">
        <v>823</v>
      </c>
      <c r="C60" s="7"/>
      <c r="D60" s="7"/>
      <c r="E60" s="8">
        <v>19</v>
      </c>
      <c r="F60" t="s" s="6">
        <v>730</v>
      </c>
      <c r="G60" t="s" s="6">
        <v>824</v>
      </c>
      <c r="H60" s="7"/>
      <c r="I60" s="7"/>
    </row>
    <row r="61" ht="17" customHeight="1">
      <c r="A61" t="s" s="6">
        <v>749</v>
      </c>
      <c r="B61" t="s" s="21">
        <v>825</v>
      </c>
      <c r="C61" s="7"/>
      <c r="D61" s="7"/>
      <c r="E61" s="8">
        <v>50</v>
      </c>
      <c r="F61" s="7"/>
      <c r="G61" s="7"/>
      <c r="H61" t="s" s="6">
        <v>826</v>
      </c>
      <c r="I61" s="7"/>
    </row>
    <row r="62" ht="17" customHeight="1">
      <c r="A62" t="s" s="6">
        <v>827</v>
      </c>
      <c r="B62" t="s" s="21">
        <v>828</v>
      </c>
      <c r="C62" s="7"/>
      <c r="D62" s="7"/>
      <c r="E62" s="8">
        <v>70</v>
      </c>
      <c r="F62" s="7"/>
      <c r="G62" s="7"/>
      <c r="H62" t="s" s="6">
        <v>829</v>
      </c>
      <c r="I62" s="7"/>
    </row>
    <row r="63" ht="17" customHeight="1">
      <c r="A63" t="s" s="6">
        <v>830</v>
      </c>
      <c r="B63" t="s" s="21">
        <v>831</v>
      </c>
      <c r="C63" s="7"/>
      <c r="D63" s="7"/>
      <c r="E63" s="8">
        <v>70</v>
      </c>
      <c r="F63" s="7"/>
      <c r="G63" s="7"/>
      <c r="H63" t="s" s="6">
        <v>832</v>
      </c>
      <c r="I63" s="7"/>
    </row>
    <row r="64" ht="17" customHeight="1">
      <c r="A64" t="s" s="6">
        <v>833</v>
      </c>
      <c r="B64" t="s" s="21">
        <v>834</v>
      </c>
      <c r="C64" s="7"/>
      <c r="D64" s="7"/>
      <c r="E64" s="8">
        <v>20</v>
      </c>
      <c r="F64" t="s" s="6">
        <v>835</v>
      </c>
      <c r="G64" t="s" s="6">
        <v>836</v>
      </c>
      <c r="H64" s="7"/>
      <c r="I64" s="7"/>
    </row>
    <row r="65" ht="17" customHeight="1">
      <c r="A65" t="s" s="6">
        <v>837</v>
      </c>
      <c r="B65" t="s" s="21">
        <v>838</v>
      </c>
      <c r="C65" s="7"/>
      <c r="D65" s="7"/>
      <c r="E65" s="8">
        <v>17</v>
      </c>
      <c r="F65" t="s" s="6">
        <v>837</v>
      </c>
      <c r="G65" t="s" s="6">
        <v>839</v>
      </c>
      <c r="H65" s="7"/>
      <c r="I65" s="7"/>
    </row>
    <row r="66" ht="17" customHeight="1">
      <c r="A66" t="s" s="6">
        <v>840</v>
      </c>
      <c r="B66" t="s" s="21">
        <v>838</v>
      </c>
      <c r="C66" s="7"/>
      <c r="D66" s="7"/>
      <c r="E66" s="8">
        <v>16</v>
      </c>
      <c r="F66" s="7"/>
      <c r="G66" t="s" s="6">
        <v>841</v>
      </c>
      <c r="H66" s="7"/>
      <c r="I66" s="7"/>
    </row>
    <row r="67" ht="17" customHeight="1">
      <c r="A67" t="s" s="6">
        <v>842</v>
      </c>
      <c r="B67" t="s" s="21">
        <v>838</v>
      </c>
      <c r="C67" s="7"/>
      <c r="D67" s="7"/>
      <c r="E67" s="8">
        <v>30</v>
      </c>
      <c r="F67" s="7"/>
      <c r="G67" s="7"/>
      <c r="H67" t="s" s="6">
        <v>843</v>
      </c>
      <c r="I67" s="7"/>
    </row>
    <row r="68" ht="17" customHeight="1">
      <c r="A68" t="s" s="6">
        <v>844</v>
      </c>
      <c r="B68" t="s" s="21">
        <v>845</v>
      </c>
      <c r="C68" s="7"/>
      <c r="D68" s="7"/>
      <c r="E68" s="8">
        <v>60</v>
      </c>
      <c r="F68" s="7"/>
      <c r="G68" s="7"/>
      <c r="H68" t="s" s="6">
        <v>846</v>
      </c>
      <c r="I68" s="7"/>
    </row>
    <row r="69" ht="17" customHeight="1">
      <c r="A69" t="s" s="6">
        <v>847</v>
      </c>
      <c r="B69" t="s" s="21">
        <v>848</v>
      </c>
      <c r="C69" s="7"/>
      <c r="D69" s="7"/>
      <c r="E69" s="8">
        <v>80</v>
      </c>
      <c r="F69" s="7"/>
      <c r="G69" s="7"/>
      <c r="H69" t="s" s="6">
        <v>161</v>
      </c>
      <c r="I69" s="7"/>
    </row>
    <row r="70" ht="17" customHeight="1">
      <c r="A70" t="s" s="6">
        <v>760</v>
      </c>
      <c r="B70" t="s" s="21">
        <v>849</v>
      </c>
      <c r="C70" s="7"/>
      <c r="D70" s="7"/>
      <c r="E70" s="8">
        <v>17</v>
      </c>
      <c r="F70" t="s" s="6">
        <v>850</v>
      </c>
      <c r="G70" t="s" s="6">
        <v>711</v>
      </c>
      <c r="H70" s="7"/>
      <c r="I70" s="7"/>
    </row>
    <row r="71" ht="17" customHeight="1">
      <c r="A71" t="s" s="6">
        <v>851</v>
      </c>
      <c r="B71" t="s" s="21">
        <v>852</v>
      </c>
      <c r="C71" s="7"/>
      <c r="D71" s="7"/>
      <c r="E71" s="8">
        <v>50</v>
      </c>
      <c r="F71" s="7"/>
      <c r="G71" s="7"/>
      <c r="H71" t="s" s="6">
        <v>853</v>
      </c>
      <c r="I71" s="7"/>
    </row>
    <row r="72" ht="17" customHeight="1">
      <c r="A72" t="s" s="6">
        <v>854</v>
      </c>
      <c r="B72" t="s" s="21">
        <v>855</v>
      </c>
      <c r="C72" s="7"/>
      <c r="D72" s="7"/>
      <c r="E72" s="8">
        <v>33</v>
      </c>
      <c r="F72" s="7"/>
      <c r="G72" s="7"/>
      <c r="H72" t="s" s="6">
        <v>856</v>
      </c>
      <c r="I72" s="7"/>
    </row>
    <row r="73" ht="17" customHeight="1">
      <c r="A73" t="s" s="6">
        <v>857</v>
      </c>
      <c r="B73" t="s" s="21">
        <v>858</v>
      </c>
      <c r="C73" s="7"/>
      <c r="D73" s="7"/>
      <c r="E73" s="8">
        <v>50</v>
      </c>
      <c r="F73" s="7"/>
      <c r="G73" s="7"/>
      <c r="H73" t="s" s="6">
        <v>859</v>
      </c>
      <c r="I73" s="7"/>
    </row>
    <row r="74" ht="17" customHeight="1">
      <c r="A74" t="s" s="6">
        <v>860</v>
      </c>
      <c r="B74" t="s" s="21">
        <v>861</v>
      </c>
      <c r="C74" s="7"/>
      <c r="D74" s="7"/>
      <c r="E74" t="s" s="6">
        <v>635</v>
      </c>
      <c r="F74" s="7"/>
      <c r="G74" s="7"/>
      <c r="H74" t="s" s="6">
        <v>862</v>
      </c>
      <c r="I74" s="7"/>
    </row>
    <row r="75" ht="17" customHeight="1">
      <c r="A75" t="s" s="6">
        <v>859</v>
      </c>
      <c r="B75" t="s" s="21">
        <v>863</v>
      </c>
      <c r="C75" s="7"/>
      <c r="D75" s="7"/>
      <c r="E75" s="7"/>
      <c r="F75" s="7"/>
      <c r="G75" s="7"/>
      <c r="H75" t="s" s="6">
        <v>864</v>
      </c>
      <c r="I75" s="7"/>
    </row>
    <row r="76" ht="17" customHeight="1">
      <c r="A76" t="s" s="6">
        <v>865</v>
      </c>
      <c r="B76" t="s" s="21">
        <v>866</v>
      </c>
      <c r="C76" s="7"/>
      <c r="D76" s="7"/>
      <c r="E76" s="8">
        <v>70</v>
      </c>
      <c r="F76" s="7"/>
      <c r="G76" s="7"/>
      <c r="H76" t="s" s="6">
        <v>867</v>
      </c>
      <c r="I76" s="7"/>
    </row>
    <row r="77" ht="17" customHeight="1">
      <c r="A77" t="s" s="6">
        <v>868</v>
      </c>
      <c r="B77" t="s" s="21">
        <v>869</v>
      </c>
      <c r="C77" s="7"/>
      <c r="D77" s="7"/>
      <c r="E77" s="8">
        <v>70</v>
      </c>
      <c r="F77" s="7"/>
      <c r="G77" s="7"/>
      <c r="H77" t="s" s="6">
        <v>870</v>
      </c>
      <c r="I77" s="7"/>
    </row>
    <row r="78" ht="17" customHeight="1">
      <c r="A78" t="s" s="6">
        <v>871</v>
      </c>
      <c r="B78" t="s" s="21">
        <v>872</v>
      </c>
      <c r="C78" s="7"/>
      <c r="D78" s="7"/>
      <c r="E78" s="8">
        <v>50</v>
      </c>
      <c r="F78" s="7"/>
      <c r="G78" s="7"/>
      <c r="H78" t="s" s="6">
        <v>873</v>
      </c>
      <c r="I78" s="7"/>
    </row>
    <row r="79" ht="17" customHeight="1">
      <c r="A79" t="s" s="6">
        <v>874</v>
      </c>
      <c r="B79" t="s" s="21">
        <v>875</v>
      </c>
      <c r="C79" s="7"/>
      <c r="D79" s="7"/>
      <c r="E79" s="8">
        <v>31</v>
      </c>
      <c r="F79" s="7"/>
      <c r="G79" s="7"/>
      <c r="H79" s="7"/>
      <c r="I79" t="s" s="6">
        <v>876</v>
      </c>
    </row>
    <row r="80" ht="17" customHeight="1">
      <c r="A80" t="s" s="6">
        <v>877</v>
      </c>
      <c r="B80" t="s" s="21">
        <v>878</v>
      </c>
      <c r="C80" s="7"/>
      <c r="D80" s="7"/>
      <c r="E80" s="8">
        <v>77</v>
      </c>
      <c r="F80" s="7"/>
      <c r="G80" s="7"/>
      <c r="H80" t="s" s="6">
        <v>879</v>
      </c>
      <c r="I80" s="7"/>
    </row>
    <row r="81" ht="17" customHeight="1">
      <c r="A81" t="s" s="6">
        <v>880</v>
      </c>
      <c r="B81" t="s" s="21">
        <v>881</v>
      </c>
      <c r="C81" s="7"/>
      <c r="D81" s="7"/>
      <c r="E81" s="8">
        <v>80</v>
      </c>
      <c r="F81" s="7"/>
      <c r="G81" s="7"/>
      <c r="H81" t="s" s="6">
        <v>882</v>
      </c>
      <c r="I81" s="7"/>
    </row>
    <row r="82" ht="17" customHeight="1">
      <c r="A82" t="s" s="6">
        <v>883</v>
      </c>
      <c r="B82" t="s" s="21">
        <v>884</v>
      </c>
      <c r="C82" s="7"/>
      <c r="D82" s="7"/>
      <c r="E82" s="8">
        <v>60</v>
      </c>
      <c r="F82" s="7"/>
      <c r="G82" s="7"/>
      <c r="H82" t="s" s="6">
        <v>885</v>
      </c>
      <c r="I82" s="7"/>
    </row>
    <row r="83" ht="17" customHeight="1">
      <c r="A83" t="s" s="6">
        <v>506</v>
      </c>
      <c r="B83" t="s" s="21">
        <v>886</v>
      </c>
      <c r="C83" s="7"/>
      <c r="D83" s="7"/>
      <c r="E83" s="8">
        <v>60</v>
      </c>
      <c r="F83" s="7"/>
      <c r="G83" s="7"/>
      <c r="H83" t="s" s="6">
        <v>887</v>
      </c>
      <c r="I83" s="7"/>
    </row>
    <row r="84" ht="17" customHeight="1">
      <c r="A84" t="s" s="6">
        <v>888</v>
      </c>
      <c r="B84" t="s" s="21">
        <v>889</v>
      </c>
      <c r="C84" s="7"/>
      <c r="D84" s="7"/>
      <c r="E84" s="8">
        <v>70</v>
      </c>
      <c r="F84" s="7"/>
      <c r="G84" s="7"/>
      <c r="H84" t="s" s="6">
        <v>890</v>
      </c>
      <c r="I84" s="7"/>
    </row>
    <row r="85" ht="17" customHeight="1">
      <c r="A85" t="s" s="6">
        <v>891</v>
      </c>
      <c r="B85" t="s" s="21">
        <v>892</v>
      </c>
      <c r="C85" s="7"/>
      <c r="D85" s="7"/>
      <c r="E85" s="8">
        <v>82</v>
      </c>
      <c r="F85" s="7"/>
      <c r="G85" s="7"/>
      <c r="H85" t="s" s="6">
        <v>893</v>
      </c>
      <c r="I85" s="7"/>
    </row>
    <row r="86" ht="17" customHeight="1">
      <c r="A86" t="s" s="6">
        <v>894</v>
      </c>
      <c r="B86" t="s" s="21">
        <v>895</v>
      </c>
      <c r="C86" s="7"/>
      <c r="D86" s="7"/>
      <c r="E86" s="8">
        <v>80</v>
      </c>
      <c r="F86" s="7"/>
      <c r="G86" s="7"/>
      <c r="H86" t="s" s="6">
        <v>896</v>
      </c>
      <c r="I86" s="7"/>
    </row>
    <row r="87" ht="17" customHeight="1">
      <c r="A87" t="s" s="6">
        <v>897</v>
      </c>
      <c r="B87" t="s" s="21">
        <v>898</v>
      </c>
      <c r="C87" s="7"/>
      <c r="D87" s="7"/>
      <c r="E87" s="8">
        <v>60</v>
      </c>
      <c r="F87" s="7"/>
      <c r="G87" s="7"/>
      <c r="H87" t="s" s="6">
        <v>899</v>
      </c>
      <c r="I87" s="7"/>
    </row>
    <row r="88" ht="17" customHeight="1">
      <c r="A88" t="s" s="6">
        <v>900</v>
      </c>
      <c r="B88" t="s" s="21">
        <v>901</v>
      </c>
      <c r="C88" s="7"/>
      <c r="D88" s="7"/>
      <c r="E88" s="8">
        <v>70</v>
      </c>
      <c r="F88" s="7"/>
      <c r="G88" s="7"/>
      <c r="H88" t="s" s="6">
        <v>902</v>
      </c>
      <c r="I88" s="7"/>
    </row>
    <row r="89" ht="17" customHeight="1">
      <c r="A89" t="s" s="6">
        <v>903</v>
      </c>
      <c r="B89" t="s" s="21">
        <v>904</v>
      </c>
      <c r="C89" s="7"/>
      <c r="D89" s="7"/>
      <c r="E89" s="8">
        <v>23</v>
      </c>
      <c r="F89" t="s" s="6">
        <v>905</v>
      </c>
      <c r="G89" t="s" s="6">
        <v>906</v>
      </c>
      <c r="H89" s="7"/>
      <c r="I89" s="7"/>
    </row>
    <row r="90" ht="17" customHeight="1">
      <c r="A90" t="s" s="6">
        <v>907</v>
      </c>
      <c r="B90" t="s" s="21">
        <v>908</v>
      </c>
      <c r="C90" s="7"/>
      <c r="D90" s="7"/>
      <c r="E90" s="8">
        <v>81</v>
      </c>
      <c r="F90" s="7"/>
      <c r="G90" s="7"/>
      <c r="H90" t="s" s="6">
        <v>909</v>
      </c>
      <c r="I90" s="7"/>
    </row>
    <row r="91" ht="17" customHeight="1">
      <c r="A91" t="s" s="6">
        <v>711</v>
      </c>
      <c r="B91" t="s" s="21">
        <v>910</v>
      </c>
      <c r="C91" s="7"/>
      <c r="D91" s="7"/>
      <c r="E91" s="8">
        <v>82</v>
      </c>
      <c r="F91" s="7"/>
      <c r="G91" s="7"/>
      <c r="H91" t="s" s="6">
        <v>911</v>
      </c>
      <c r="I91" s="7"/>
    </row>
    <row r="92" ht="17" customHeight="1">
      <c r="A92" t="s" s="6">
        <v>912</v>
      </c>
      <c r="B92" t="s" s="21">
        <v>910</v>
      </c>
      <c r="C92" s="7"/>
      <c r="D92" s="7"/>
      <c r="E92" s="8">
        <v>28</v>
      </c>
      <c r="F92" t="s" s="6">
        <v>913</v>
      </c>
      <c r="G92" t="s" s="6">
        <v>704</v>
      </c>
      <c r="H92" s="7"/>
      <c r="I92" s="7"/>
    </row>
    <row r="93" ht="17" customHeight="1">
      <c r="A93" t="s" s="6">
        <v>914</v>
      </c>
      <c r="B93" t="s" s="21">
        <v>915</v>
      </c>
      <c r="C93" s="7"/>
      <c r="D93" s="7"/>
      <c r="E93" s="8">
        <v>60</v>
      </c>
      <c r="F93" s="7"/>
      <c r="G93" s="7"/>
      <c r="H93" t="s" s="6">
        <v>916</v>
      </c>
      <c r="I93" s="7"/>
    </row>
    <row r="94" ht="17" customHeight="1">
      <c r="A94" t="s" s="6">
        <v>917</v>
      </c>
      <c r="B94" t="s" s="21">
        <v>918</v>
      </c>
      <c r="C94" s="7"/>
      <c r="D94" s="7"/>
      <c r="E94" s="8">
        <v>60</v>
      </c>
      <c r="F94" s="7"/>
      <c r="G94" s="7"/>
      <c r="H94" t="s" s="6">
        <v>919</v>
      </c>
      <c r="I94" s="7"/>
    </row>
    <row r="95" ht="17" customHeight="1">
      <c r="A95" t="s" s="6">
        <v>920</v>
      </c>
      <c r="B95" t="s" s="21">
        <v>921</v>
      </c>
      <c r="C95" s="7"/>
      <c r="D95" s="7"/>
      <c r="E95" s="8">
        <v>20</v>
      </c>
      <c r="F95" t="s" s="6">
        <v>922</v>
      </c>
      <c r="G95" t="s" s="6">
        <v>923</v>
      </c>
      <c r="H95" s="7"/>
      <c r="I95" s="7"/>
    </row>
    <row r="96" ht="17" customHeight="1">
      <c r="A96" t="s" s="6">
        <v>924</v>
      </c>
      <c r="B96" t="s" s="21">
        <v>925</v>
      </c>
      <c r="C96" s="7"/>
      <c r="D96" s="7"/>
      <c r="E96" s="8">
        <v>45</v>
      </c>
      <c r="F96" s="7"/>
      <c r="G96" s="7"/>
      <c r="H96" t="s" s="6">
        <v>870</v>
      </c>
      <c r="I96" s="7"/>
    </row>
    <row r="97" ht="17" customHeight="1">
      <c r="A97" t="s" s="6">
        <v>926</v>
      </c>
      <c r="B97" t="s" s="21">
        <v>927</v>
      </c>
      <c r="C97" s="7"/>
      <c r="D97" s="7"/>
      <c r="E97" s="8">
        <v>67</v>
      </c>
      <c r="F97" s="7"/>
      <c r="G97" s="7"/>
      <c r="H97" t="s" s="6">
        <v>928</v>
      </c>
      <c r="I97" s="7"/>
    </row>
    <row r="98" ht="17" customHeight="1">
      <c r="A98" t="s" s="6">
        <v>929</v>
      </c>
      <c r="B98" t="s" s="21">
        <v>930</v>
      </c>
      <c r="C98" s="7"/>
      <c r="D98" s="7"/>
      <c r="E98" s="8">
        <v>60</v>
      </c>
      <c r="F98" s="7"/>
      <c r="G98" s="7"/>
      <c r="H98" t="s" s="6">
        <v>931</v>
      </c>
      <c r="I98" s="7"/>
    </row>
    <row r="99" ht="17" customHeight="1">
      <c r="A99" t="s" s="6">
        <v>932</v>
      </c>
      <c r="B99" t="s" s="21">
        <v>96</v>
      </c>
      <c r="C99" s="7"/>
      <c r="D99" s="7"/>
      <c r="E99" s="8">
        <v>40</v>
      </c>
      <c r="F99" s="7"/>
      <c r="G99" s="7"/>
      <c r="H99" t="s" s="6">
        <v>933</v>
      </c>
      <c r="I99" s="7"/>
    </row>
    <row r="100" ht="17" customHeight="1">
      <c r="A100" t="s" s="6">
        <v>934</v>
      </c>
      <c r="B100" t="s" s="21">
        <v>935</v>
      </c>
      <c r="C100" s="7"/>
      <c r="D100" s="7"/>
      <c r="E100" s="8">
        <v>16</v>
      </c>
      <c r="F100" t="s" s="6">
        <v>635</v>
      </c>
      <c r="G100" t="s" s="6">
        <v>936</v>
      </c>
      <c r="H100" s="7"/>
      <c r="I100" s="7"/>
    </row>
    <row r="101" ht="17" customHeight="1">
      <c r="A101" t="s" s="6">
        <v>937</v>
      </c>
      <c r="B101" t="s" s="21">
        <v>938</v>
      </c>
      <c r="C101" s="7"/>
      <c r="D101" s="7"/>
      <c r="E101" s="8">
        <v>55</v>
      </c>
      <c r="F101" s="7"/>
      <c r="G101" s="7"/>
      <c r="H101" t="s" s="6">
        <v>939</v>
      </c>
      <c r="I101" s="7"/>
    </row>
    <row r="102" ht="17" customHeight="1">
      <c r="A102" t="s" s="6">
        <v>940</v>
      </c>
      <c r="B102" t="s" s="21">
        <v>938</v>
      </c>
      <c r="C102" s="7"/>
      <c r="D102" s="7"/>
      <c r="E102" t="s" s="6">
        <v>635</v>
      </c>
      <c r="F102" s="7"/>
      <c r="G102" s="7"/>
      <c r="H102" s="7"/>
      <c r="I102" s="7"/>
    </row>
    <row r="103" ht="17" customHeight="1">
      <c r="A103" t="s" s="6">
        <v>941</v>
      </c>
      <c r="B103" t="s" s="21">
        <v>942</v>
      </c>
      <c r="C103" s="7"/>
      <c r="D103" s="7"/>
      <c r="E103" s="8">
        <v>66</v>
      </c>
      <c r="F103" s="7"/>
      <c r="G103" s="7"/>
      <c r="H103" t="s" s="6">
        <v>807</v>
      </c>
      <c r="I103" s="7"/>
    </row>
    <row r="104" ht="17" customHeight="1">
      <c r="A104" t="s" s="6">
        <v>943</v>
      </c>
      <c r="B104" t="s" s="21">
        <v>944</v>
      </c>
      <c r="C104" s="7"/>
      <c r="D104" s="7"/>
      <c r="E104" t="s" s="6">
        <v>635</v>
      </c>
      <c r="F104" s="7"/>
      <c r="G104" s="7"/>
      <c r="H104" s="7"/>
      <c r="I104" s="7"/>
    </row>
    <row r="105" ht="17" customHeight="1">
      <c r="A105" t="s" s="6">
        <v>945</v>
      </c>
      <c r="B105" t="s" s="21">
        <v>946</v>
      </c>
      <c r="C105" s="7"/>
      <c r="D105" s="7"/>
      <c r="E105" t="s" s="6">
        <v>635</v>
      </c>
      <c r="F105" s="7"/>
      <c r="G105" s="7"/>
      <c r="H105" t="s" s="6">
        <v>947</v>
      </c>
      <c r="I105" s="7"/>
    </row>
    <row r="106" ht="17" customHeight="1">
      <c r="A106" t="s" s="6">
        <v>948</v>
      </c>
      <c r="B106" t="s" s="21">
        <v>949</v>
      </c>
      <c r="C106" s="7"/>
      <c r="D106" s="7"/>
      <c r="E106" t="s" s="6">
        <v>635</v>
      </c>
      <c r="F106" s="7"/>
      <c r="G106" s="7"/>
      <c r="H106" t="s" s="6">
        <v>950</v>
      </c>
      <c r="I106" s="7"/>
    </row>
    <row r="107" ht="17" customHeight="1">
      <c r="A107" t="s" s="6">
        <v>951</v>
      </c>
      <c r="B107" t="s" s="21">
        <v>952</v>
      </c>
      <c r="C107" s="7"/>
      <c r="D107" s="7"/>
      <c r="E107" t="s" s="6">
        <v>635</v>
      </c>
      <c r="F107" s="7"/>
      <c r="G107" s="7"/>
      <c r="H107" s="7"/>
      <c r="I107" t="s" s="6">
        <v>953</v>
      </c>
    </row>
    <row r="108" ht="17" customHeight="1">
      <c r="A108" t="s" s="6">
        <v>954</v>
      </c>
      <c r="B108" t="s" s="21">
        <v>955</v>
      </c>
      <c r="C108" s="7"/>
      <c r="D108" s="7"/>
      <c r="E108" s="8">
        <v>40</v>
      </c>
      <c r="F108" t="s" s="6">
        <v>635</v>
      </c>
      <c r="G108" t="s" s="6">
        <v>956</v>
      </c>
      <c r="H108" s="7"/>
      <c r="I108" s="7"/>
    </row>
    <row r="109" ht="17" customHeight="1">
      <c r="A109" t="s" s="6">
        <v>843</v>
      </c>
      <c r="B109" t="s" s="21">
        <v>957</v>
      </c>
      <c r="C109" s="7"/>
      <c r="D109" s="7"/>
      <c r="E109" s="8">
        <v>87</v>
      </c>
      <c r="F109" s="7"/>
      <c r="G109" s="7"/>
      <c r="H109" t="s" s="6">
        <v>958</v>
      </c>
      <c r="I109" s="7"/>
    </row>
    <row r="110" ht="17" customHeight="1">
      <c r="A110" t="s" s="6">
        <v>959</v>
      </c>
      <c r="B110" t="s" s="21">
        <v>960</v>
      </c>
      <c r="C110" s="7"/>
      <c r="D110" s="7"/>
      <c r="E110" s="8">
        <v>17</v>
      </c>
      <c r="F110" t="s" s="6">
        <v>814</v>
      </c>
      <c r="G110" t="s" s="6">
        <v>815</v>
      </c>
      <c r="H110" s="7"/>
      <c r="I110" s="7"/>
    </row>
    <row r="111" ht="17" customHeight="1">
      <c r="A111" t="s" s="6">
        <v>956</v>
      </c>
      <c r="B111" t="s" s="21">
        <v>960</v>
      </c>
      <c r="C111" s="7"/>
      <c r="D111" s="7"/>
      <c r="E111" s="8">
        <v>55</v>
      </c>
      <c r="F111" s="7"/>
      <c r="G111" s="7"/>
      <c r="H111" t="s" s="6">
        <v>961</v>
      </c>
      <c r="I111" s="7"/>
    </row>
    <row r="112" ht="17" customHeight="1">
      <c r="A112" t="s" s="6">
        <v>962</v>
      </c>
      <c r="B112" t="s" s="21">
        <v>963</v>
      </c>
      <c r="C112" s="7"/>
      <c r="D112" s="7"/>
      <c r="E112" s="8">
        <v>35</v>
      </c>
      <c r="F112" s="7"/>
      <c r="G112" t="s" s="6">
        <v>964</v>
      </c>
      <c r="H112" s="7"/>
      <c r="I112" t="s" s="6">
        <v>18</v>
      </c>
    </row>
    <row r="113" ht="17" customHeight="1">
      <c r="A113" t="s" s="6">
        <v>653</v>
      </c>
      <c r="B113" t="s" s="21">
        <v>965</v>
      </c>
      <c r="C113" s="7"/>
      <c r="D113" s="7"/>
      <c r="E113" s="8">
        <v>60</v>
      </c>
      <c r="F113" s="7"/>
      <c r="G113" s="7"/>
      <c r="H113" s="7"/>
      <c r="I113" t="s" s="6">
        <v>18</v>
      </c>
    </row>
    <row r="114" ht="17" customHeight="1">
      <c r="A114" t="s" s="6">
        <v>966</v>
      </c>
      <c r="B114" t="s" s="21">
        <v>967</v>
      </c>
      <c r="C114" s="7"/>
      <c r="D114" s="7"/>
      <c r="E114" s="8">
        <v>74</v>
      </c>
      <c r="F114" s="7"/>
      <c r="G114" s="7"/>
      <c r="H114" t="s" s="6">
        <v>968</v>
      </c>
      <c r="I114" t="s" s="6">
        <v>969</v>
      </c>
    </row>
    <row r="115" ht="17" customHeight="1">
      <c r="A115" t="s" s="6">
        <v>970</v>
      </c>
      <c r="B115" t="s" s="21">
        <v>971</v>
      </c>
      <c r="C115" s="7"/>
      <c r="D115" s="7"/>
      <c r="E115" t="s" s="6">
        <v>635</v>
      </c>
      <c r="F115" s="7"/>
      <c r="G115" s="7"/>
      <c r="H115" s="7"/>
      <c r="I115" t="s" s="6">
        <v>543</v>
      </c>
    </row>
    <row r="116" ht="17" customHeight="1">
      <c r="A116" t="s" s="6">
        <v>669</v>
      </c>
      <c r="B116" t="s" s="21">
        <v>972</v>
      </c>
      <c r="C116" s="7"/>
      <c r="D116" s="7"/>
      <c r="E116" t="s" s="6">
        <v>635</v>
      </c>
      <c r="F116" s="7"/>
      <c r="G116" s="7"/>
      <c r="H116" t="s" s="6">
        <v>973</v>
      </c>
      <c r="I116" t="s" s="6">
        <v>974</v>
      </c>
    </row>
    <row r="117" ht="17" customHeight="1">
      <c r="A117" t="s" s="6">
        <v>975</v>
      </c>
      <c r="B117" t="s" s="21">
        <v>972</v>
      </c>
      <c r="C117" s="7"/>
      <c r="D117" s="7"/>
      <c r="E117" t="s" s="6">
        <v>635</v>
      </c>
      <c r="F117" s="7"/>
      <c r="G117" s="7"/>
      <c r="H117" t="s" s="6">
        <v>976</v>
      </c>
      <c r="I117" s="7"/>
    </row>
    <row r="118" ht="17" customHeight="1">
      <c r="A118" t="s" s="6">
        <v>977</v>
      </c>
      <c r="B118" t="s" s="21">
        <v>978</v>
      </c>
      <c r="C118" s="7"/>
      <c r="D118" s="7"/>
      <c r="E118" s="8">
        <v>80</v>
      </c>
      <c r="F118" s="7"/>
      <c r="G118" s="7"/>
      <c r="H118" t="s" s="6">
        <v>979</v>
      </c>
      <c r="I118" s="7"/>
    </row>
    <row r="119" ht="17" customHeight="1">
      <c r="A119" t="s" s="6">
        <v>980</v>
      </c>
      <c r="B119" t="s" s="21">
        <v>981</v>
      </c>
      <c r="C119" s="7"/>
      <c r="D119" s="7"/>
      <c r="E119" s="8">
        <v>45</v>
      </c>
      <c r="F119" s="7"/>
      <c r="G119" s="7"/>
      <c r="H119" t="s" s="6">
        <v>982</v>
      </c>
      <c r="I119" s="7"/>
    </row>
    <row r="120" ht="17" customHeight="1">
      <c r="A120" t="s" s="6">
        <v>983</v>
      </c>
      <c r="B120" t="s" s="21">
        <v>984</v>
      </c>
      <c r="C120" s="7"/>
      <c r="D120" s="7"/>
      <c r="E120" t="s" s="6">
        <v>635</v>
      </c>
      <c r="F120" s="7"/>
      <c r="G120" s="7"/>
      <c r="H120" t="s" s="6">
        <v>985</v>
      </c>
      <c r="I120" s="7"/>
    </row>
    <row r="121" ht="17" customHeight="1">
      <c r="A121" t="s" s="6">
        <v>986</v>
      </c>
      <c r="B121" t="s" s="21">
        <v>987</v>
      </c>
      <c r="C121" s="7"/>
      <c r="D121" s="7"/>
      <c r="E121" s="8">
        <v>78</v>
      </c>
      <c r="F121" s="7"/>
      <c r="G121" s="7"/>
      <c r="H121" t="s" s="6">
        <v>988</v>
      </c>
      <c r="I121" s="7"/>
    </row>
    <row r="122" ht="17" customHeight="1">
      <c r="A122" t="s" s="6">
        <v>989</v>
      </c>
      <c r="B122" t="s" s="21">
        <v>990</v>
      </c>
      <c r="C122" s="7"/>
      <c r="D122" s="7"/>
      <c r="E122" t="s" s="6">
        <v>635</v>
      </c>
      <c r="F122" s="7"/>
      <c r="G122" s="7"/>
      <c r="H122" t="s" s="6">
        <v>991</v>
      </c>
      <c r="I122" s="7"/>
    </row>
    <row r="123" ht="17" customHeight="1">
      <c r="A123" t="s" s="6">
        <v>992</v>
      </c>
      <c r="B123" t="s" s="21">
        <v>993</v>
      </c>
      <c r="C123" s="7"/>
      <c r="D123" s="7"/>
      <c r="E123" t="s" s="6">
        <v>635</v>
      </c>
      <c r="F123" s="7"/>
      <c r="G123" s="7"/>
      <c r="H123" s="7"/>
      <c r="I123" t="s" s="6">
        <v>18</v>
      </c>
    </row>
    <row r="124" ht="17" customHeight="1">
      <c r="A124" t="s" s="6">
        <v>994</v>
      </c>
      <c r="B124" t="s" s="21">
        <v>993</v>
      </c>
      <c r="C124" s="7"/>
      <c r="D124" s="7"/>
      <c r="E124" s="8">
        <v>80</v>
      </c>
      <c r="F124" s="7"/>
      <c r="G124" s="7"/>
      <c r="H124" s="7"/>
      <c r="I124" s="7"/>
    </row>
    <row r="125" ht="17" customHeight="1">
      <c r="A125" t="s" s="6">
        <v>995</v>
      </c>
      <c r="B125" t="s" s="21">
        <v>996</v>
      </c>
      <c r="C125" s="7"/>
      <c r="D125" s="7"/>
      <c r="E125" s="8">
        <v>18</v>
      </c>
      <c r="F125" s="7"/>
      <c r="G125" s="7"/>
      <c r="H125" s="7"/>
      <c r="I125" s="7"/>
    </row>
    <row r="126" ht="17" customHeight="1">
      <c r="A126" t="s" s="6">
        <v>997</v>
      </c>
      <c r="B126" t="s" s="21">
        <v>998</v>
      </c>
      <c r="C126" s="7"/>
      <c r="D126" s="7"/>
      <c r="E126" s="8">
        <v>9</v>
      </c>
      <c r="F126" s="7"/>
      <c r="G126" s="7"/>
      <c r="H126" s="7"/>
      <c r="I126" s="7"/>
    </row>
    <row r="127" ht="17" customHeight="1">
      <c r="A127" t="s" s="6">
        <v>999</v>
      </c>
      <c r="B127" t="s" s="21">
        <v>1000</v>
      </c>
      <c r="C127" s="7"/>
      <c r="D127" s="7"/>
      <c r="E127" t="s" s="6">
        <v>635</v>
      </c>
      <c r="F127" s="7"/>
      <c r="G127" s="7"/>
      <c r="H127" t="s" s="6">
        <v>1001</v>
      </c>
      <c r="I127" s="7"/>
    </row>
    <row r="128" ht="17" customHeight="1">
      <c r="A128" t="s" s="6">
        <v>1002</v>
      </c>
      <c r="B128" t="s" s="21">
        <v>1003</v>
      </c>
      <c r="C128" s="7"/>
      <c r="D128" s="7"/>
      <c r="E128" s="8">
        <v>6</v>
      </c>
      <c r="F128" t="s" s="6">
        <v>1004</v>
      </c>
      <c r="G128" t="s" s="6">
        <v>1005</v>
      </c>
      <c r="H128" s="7"/>
      <c r="I128" s="7"/>
    </row>
    <row r="129" ht="17" customHeight="1">
      <c r="A129" t="s" s="6">
        <v>1006</v>
      </c>
      <c r="B129" t="s" s="21">
        <v>1007</v>
      </c>
      <c r="C129" s="7"/>
      <c r="D129" s="7"/>
      <c r="E129" s="8">
        <v>71</v>
      </c>
      <c r="F129" s="7"/>
      <c r="G129" s="7"/>
      <c r="H129" t="s" s="6">
        <v>1008</v>
      </c>
      <c r="I129" s="7"/>
    </row>
    <row r="130" ht="17" customHeight="1">
      <c r="A130" t="s" s="6">
        <v>830</v>
      </c>
      <c r="B130" t="s" s="21">
        <v>1009</v>
      </c>
      <c r="C130" s="7"/>
      <c r="D130" s="7"/>
      <c r="E130" s="8">
        <v>30</v>
      </c>
      <c r="F130" s="7"/>
      <c r="G130" s="7"/>
      <c r="H130" s="7"/>
      <c r="I130" t="s" s="6">
        <v>1010</v>
      </c>
    </row>
    <row r="131" ht="17" customHeight="1">
      <c r="A131" t="s" s="6">
        <v>1011</v>
      </c>
      <c r="B131" t="s" s="21">
        <v>1012</v>
      </c>
      <c r="C131" s="7"/>
      <c r="D131" s="7"/>
      <c r="E131" s="8">
        <v>66</v>
      </c>
      <c r="F131" s="7"/>
      <c r="G131" s="7"/>
      <c r="H131" s="7"/>
      <c r="I131" t="s" s="6">
        <v>18</v>
      </c>
    </row>
    <row r="132" ht="17" customHeight="1">
      <c r="A132" t="s" s="6">
        <v>1013</v>
      </c>
      <c r="B132" t="s" s="21">
        <v>1014</v>
      </c>
      <c r="C132" s="7"/>
      <c r="D132" s="7"/>
      <c r="E132" s="8">
        <v>60</v>
      </c>
      <c r="F132" s="7"/>
      <c r="G132" s="7"/>
      <c r="H132" s="7"/>
      <c r="I132" t="s" s="6">
        <v>18</v>
      </c>
    </row>
    <row r="133" ht="17" customHeight="1">
      <c r="A133" t="s" s="6">
        <v>1008</v>
      </c>
      <c r="B133" t="s" s="21">
        <v>1015</v>
      </c>
      <c r="C133" s="7"/>
      <c r="D133" s="7"/>
      <c r="E133" t="s" s="6">
        <v>635</v>
      </c>
      <c r="F133" s="7"/>
      <c r="G133" s="7"/>
      <c r="H133" t="s" s="6">
        <v>1016</v>
      </c>
      <c r="I133" s="7"/>
    </row>
    <row r="134" ht="17" customHeight="1">
      <c r="A134" t="s" s="6">
        <v>1017</v>
      </c>
      <c r="B134" t="s" s="21">
        <v>1018</v>
      </c>
      <c r="C134" s="7"/>
      <c r="D134" s="7"/>
      <c r="E134" s="8">
        <v>60</v>
      </c>
      <c r="F134" s="7"/>
      <c r="G134" s="7"/>
      <c r="H134" t="s" s="6">
        <v>1019</v>
      </c>
      <c r="I134" s="7"/>
    </row>
    <row r="135" ht="17" customHeight="1">
      <c r="A135" t="s" s="6">
        <v>1020</v>
      </c>
      <c r="B135" t="s" s="21">
        <v>1021</v>
      </c>
      <c r="C135" s="7"/>
      <c r="D135" s="7"/>
      <c r="E135" s="8">
        <v>60</v>
      </c>
      <c r="F135" s="7"/>
      <c r="G135" s="7"/>
      <c r="H135" t="s" s="6">
        <v>1022</v>
      </c>
      <c r="I135" s="7"/>
    </row>
    <row r="136" ht="17" customHeight="1">
      <c r="A136" t="s" s="6">
        <v>1023</v>
      </c>
      <c r="B136" t="s" s="21">
        <v>1024</v>
      </c>
      <c r="C136" s="7"/>
      <c r="D136" s="7"/>
      <c r="E136" s="8">
        <v>60</v>
      </c>
      <c r="F136" s="7"/>
      <c r="G136" s="7"/>
      <c r="H136" t="s" s="6">
        <v>1025</v>
      </c>
      <c r="I136" s="7"/>
    </row>
    <row r="137" ht="17" customHeight="1">
      <c r="A137" t="s" s="6">
        <v>1026</v>
      </c>
      <c r="B137" t="s" s="21">
        <v>1027</v>
      </c>
      <c r="C137" s="7"/>
      <c r="D137" s="7"/>
      <c r="E137" t="s" s="6">
        <v>635</v>
      </c>
      <c r="F137" s="7"/>
      <c r="G137" s="7"/>
      <c r="H137" s="7"/>
      <c r="I137" t="s" s="6">
        <v>1028</v>
      </c>
    </row>
    <row r="138" ht="17" customHeight="1">
      <c r="A138" t="s" s="6">
        <v>1029</v>
      </c>
      <c r="B138" t="s" s="21">
        <v>1030</v>
      </c>
      <c r="C138" s="7"/>
      <c r="D138" s="7"/>
      <c r="E138" s="8">
        <v>50</v>
      </c>
      <c r="F138" s="7"/>
      <c r="G138" s="7"/>
      <c r="H138" t="s" s="6">
        <v>1031</v>
      </c>
      <c r="I138" s="7"/>
    </row>
    <row r="139" ht="17" customHeight="1">
      <c r="A139" t="s" s="6">
        <v>673</v>
      </c>
      <c r="B139" t="s" s="21">
        <v>1032</v>
      </c>
      <c r="C139" s="7"/>
      <c r="D139" s="7"/>
      <c r="E139" s="8">
        <v>46</v>
      </c>
      <c r="F139" s="7"/>
      <c r="G139" s="7"/>
      <c r="H139" t="s" s="6">
        <v>672</v>
      </c>
      <c r="I139" s="7"/>
    </row>
    <row r="140" ht="17" customHeight="1">
      <c r="A140" t="s" s="6">
        <v>1033</v>
      </c>
      <c r="B140" t="s" s="21">
        <v>1034</v>
      </c>
      <c r="C140" s="8">
        <v>2</v>
      </c>
      <c r="D140" s="7"/>
      <c r="E140" s="7"/>
      <c r="F140" t="s" s="6">
        <v>739</v>
      </c>
      <c r="G140" t="s" s="6">
        <v>1035</v>
      </c>
      <c r="H140" s="7"/>
      <c r="I140" s="7"/>
    </row>
    <row r="141" ht="17" customHeight="1">
      <c r="A141" t="s" s="6">
        <v>1036</v>
      </c>
      <c r="B141" t="s" s="21">
        <v>1037</v>
      </c>
      <c r="C141" s="7"/>
      <c r="D141" s="7"/>
      <c r="E141" t="s" s="6">
        <v>635</v>
      </c>
      <c r="F141" t="s" s="6">
        <v>1038</v>
      </c>
      <c r="G141" t="s" s="6">
        <v>853</v>
      </c>
      <c r="H141" s="7"/>
      <c r="I141" s="7"/>
    </row>
    <row r="142" ht="17" customHeight="1">
      <c r="A142" t="s" s="6">
        <v>1039</v>
      </c>
      <c r="B142" t="s" s="21">
        <v>1040</v>
      </c>
      <c r="C142" s="7"/>
      <c r="D142" s="7"/>
      <c r="E142" s="8">
        <v>2</v>
      </c>
      <c r="F142" t="s" s="6">
        <v>1041</v>
      </c>
      <c r="G142" t="s" s="6">
        <v>1042</v>
      </c>
      <c r="H142" s="7"/>
      <c r="I142" s="7"/>
    </row>
    <row r="143" ht="17" customHeight="1">
      <c r="A143" t="s" s="6">
        <v>1043</v>
      </c>
      <c r="B143" t="s" s="21">
        <v>1044</v>
      </c>
      <c r="C143" s="7"/>
      <c r="D143" s="7"/>
      <c r="E143" s="8">
        <v>25</v>
      </c>
      <c r="F143" s="7"/>
      <c r="G143" t="s" s="6">
        <v>1045</v>
      </c>
      <c r="H143" s="7"/>
      <c r="I143" s="7"/>
    </row>
    <row r="144" ht="17" customHeight="1">
      <c r="A144" t="s" s="6">
        <v>1046</v>
      </c>
      <c r="B144" t="s" s="21">
        <v>1047</v>
      </c>
      <c r="C144" s="7"/>
      <c r="D144" s="7"/>
      <c r="E144" s="8">
        <v>40</v>
      </c>
      <c r="F144" s="7"/>
      <c r="G144" s="7"/>
      <c r="H144" t="s" s="6">
        <v>1048</v>
      </c>
      <c r="I144" s="7"/>
    </row>
    <row r="145" ht="17" customHeight="1">
      <c r="A145" t="s" s="6">
        <v>1049</v>
      </c>
      <c r="B145" t="s" s="21">
        <v>1050</v>
      </c>
      <c r="C145" s="7"/>
      <c r="D145" s="7"/>
      <c r="E145" s="8">
        <v>74</v>
      </c>
      <c r="F145" s="7"/>
      <c r="G145" s="7"/>
      <c r="H145" t="s" s="6">
        <v>743</v>
      </c>
      <c r="I145" s="7"/>
    </row>
    <row r="146" ht="17" customHeight="1">
      <c r="A146" t="s" s="6">
        <v>1051</v>
      </c>
      <c r="B146" t="s" s="21">
        <v>1052</v>
      </c>
      <c r="C146" s="8">
        <v>0</v>
      </c>
      <c r="D146" s="7"/>
      <c r="E146" s="7"/>
      <c r="F146" t="s" s="6">
        <v>1053</v>
      </c>
      <c r="G146" t="s" s="6">
        <v>1054</v>
      </c>
      <c r="H146" s="7"/>
      <c r="I146" t="s" s="6">
        <v>503</v>
      </c>
    </row>
    <row r="147" ht="17" customHeight="1">
      <c r="A147" t="s" s="6">
        <v>958</v>
      </c>
      <c r="B147" t="s" s="21">
        <v>1055</v>
      </c>
      <c r="C147" s="7"/>
      <c r="D147" s="7"/>
      <c r="E147" s="8">
        <v>79</v>
      </c>
      <c r="F147" s="7"/>
      <c r="G147" s="7"/>
      <c r="H147" t="s" s="6">
        <v>843</v>
      </c>
      <c r="I147" s="7"/>
    </row>
    <row r="148" ht="17" customHeight="1">
      <c r="A148" t="s" s="6">
        <v>1056</v>
      </c>
      <c r="B148" t="s" s="21">
        <v>1057</v>
      </c>
      <c r="C148" s="7"/>
      <c r="D148" s="7"/>
      <c r="E148" s="8">
        <v>60</v>
      </c>
      <c r="F148" s="7"/>
      <c r="G148" s="7"/>
      <c r="H148" s="7"/>
      <c r="I148" s="7"/>
    </row>
    <row r="149" ht="17" customHeight="1">
      <c r="A149" t="s" s="6">
        <v>1058</v>
      </c>
      <c r="B149" t="s" s="21">
        <v>1059</v>
      </c>
      <c r="C149" s="7"/>
      <c r="D149" s="7"/>
      <c r="E149" s="8">
        <v>70</v>
      </c>
      <c r="F149" s="7"/>
      <c r="G149" s="7"/>
      <c r="H149" t="s" s="6">
        <v>1060</v>
      </c>
      <c r="I149" s="7"/>
    </row>
    <row r="150" ht="17" customHeight="1">
      <c r="A150" t="s" s="6">
        <v>1061</v>
      </c>
      <c r="B150" t="s" s="21">
        <v>1062</v>
      </c>
      <c r="C150" s="7"/>
      <c r="D150" s="7"/>
      <c r="E150" s="8">
        <v>10</v>
      </c>
      <c r="F150" t="s" s="6">
        <v>1063</v>
      </c>
      <c r="G150" t="s" s="6">
        <v>1064</v>
      </c>
      <c r="H150" s="7"/>
      <c r="I150" s="7"/>
    </row>
    <row r="151" ht="17" customHeight="1">
      <c r="A151" t="s" s="6">
        <v>1065</v>
      </c>
      <c r="B151" t="s" s="21">
        <v>1066</v>
      </c>
      <c r="C151" s="7"/>
      <c r="D151" s="7"/>
      <c r="E151" s="8">
        <v>72</v>
      </c>
      <c r="F151" t="s" s="6">
        <v>1067</v>
      </c>
      <c r="G151" t="s" s="6">
        <v>1068</v>
      </c>
      <c r="H151" s="7"/>
      <c r="I151" s="7"/>
    </row>
    <row r="152" ht="17" customHeight="1">
      <c r="A152" t="s" s="6">
        <v>818</v>
      </c>
      <c r="B152" t="s" s="21">
        <v>1066</v>
      </c>
      <c r="C152" s="7"/>
      <c r="D152" s="8">
        <v>6</v>
      </c>
      <c r="E152" s="7"/>
      <c r="F152" t="s" s="6">
        <v>1069</v>
      </c>
      <c r="G152" t="s" s="6">
        <v>1070</v>
      </c>
      <c r="H152" s="7"/>
      <c r="I152" s="7"/>
    </row>
    <row r="153" ht="17" customHeight="1">
      <c r="A153" t="s" s="6">
        <v>1071</v>
      </c>
      <c r="B153" t="s" s="21">
        <v>1072</v>
      </c>
      <c r="C153" s="7"/>
      <c r="D153" s="7"/>
      <c r="E153" s="8">
        <v>50</v>
      </c>
      <c r="F153" t="s" s="6">
        <v>1073</v>
      </c>
      <c r="G153" t="s" s="6">
        <v>1074</v>
      </c>
      <c r="H153" s="7"/>
      <c r="I153" s="7"/>
    </row>
    <row r="154" ht="17" customHeight="1">
      <c r="A154" t="s" s="6">
        <v>1075</v>
      </c>
      <c r="B154" t="s" s="21">
        <v>1076</v>
      </c>
      <c r="C154" s="7"/>
      <c r="D154" s="7"/>
      <c r="E154" s="8">
        <v>9</v>
      </c>
      <c r="F154" t="s" s="6">
        <v>939</v>
      </c>
      <c r="G154" s="7"/>
      <c r="H154" s="7"/>
      <c r="I154" s="7"/>
    </row>
    <row r="155" ht="17" customHeight="1">
      <c r="A155" t="s" s="6">
        <v>1077</v>
      </c>
      <c r="B155" t="s" s="21">
        <v>1078</v>
      </c>
      <c r="C155" s="7"/>
      <c r="D155" s="8">
        <v>17</v>
      </c>
      <c r="E155" s="7"/>
      <c r="F155" t="s" s="6">
        <v>867</v>
      </c>
      <c r="G155" t="s" s="6">
        <v>1079</v>
      </c>
      <c r="H155" s="7"/>
      <c r="I155" s="7"/>
    </row>
    <row r="156" ht="17" customHeight="1">
      <c r="A156" t="s" s="6">
        <v>1080</v>
      </c>
      <c r="B156" t="s" s="21">
        <v>1081</v>
      </c>
      <c r="C156" s="7"/>
      <c r="D156" s="7"/>
      <c r="E156" t="s" s="6">
        <v>635</v>
      </c>
      <c r="F156" s="7"/>
      <c r="G156" s="7"/>
      <c r="H156" t="s" s="6">
        <v>1082</v>
      </c>
      <c r="I156" s="7"/>
    </row>
    <row r="157" ht="17" customHeight="1">
      <c r="A157" t="s" s="6">
        <v>1083</v>
      </c>
      <c r="B157" t="s" s="21">
        <v>1084</v>
      </c>
      <c r="C157" s="7"/>
      <c r="D157" s="7"/>
      <c r="E157" s="8">
        <v>3</v>
      </c>
      <c r="F157" t="s" s="6">
        <v>758</v>
      </c>
      <c r="G157" t="s" s="6">
        <v>759</v>
      </c>
      <c r="H157" s="7"/>
      <c r="I157" s="7"/>
    </row>
    <row r="158" ht="17" customHeight="1">
      <c r="A158" t="s" s="6">
        <v>669</v>
      </c>
      <c r="B158" t="s" s="21">
        <v>1085</v>
      </c>
      <c r="C158" s="7"/>
      <c r="D158" s="7"/>
      <c r="E158" s="8">
        <v>70</v>
      </c>
      <c r="F158" s="7"/>
      <c r="G158" s="7"/>
      <c r="H158" t="s" s="6">
        <v>1086</v>
      </c>
      <c r="I158" s="7"/>
    </row>
    <row r="159" ht="17" customHeight="1">
      <c r="A159" t="s" s="6">
        <v>1087</v>
      </c>
      <c r="B159" t="s" s="21">
        <v>1088</v>
      </c>
      <c r="C159" s="7"/>
      <c r="D159" s="7"/>
      <c r="E159" s="7"/>
      <c r="F159" s="7"/>
      <c r="G159" s="7"/>
      <c r="H159" s="7"/>
      <c r="I159" s="7"/>
    </row>
    <row r="160" ht="17" customHeight="1">
      <c r="A160" t="s" s="6">
        <v>1089</v>
      </c>
      <c r="B160" t="s" s="21">
        <v>1090</v>
      </c>
      <c r="C160" s="7"/>
      <c r="D160" s="7"/>
      <c r="E160" s="8">
        <v>70</v>
      </c>
      <c r="F160" s="7"/>
      <c r="G160" s="7"/>
      <c r="H160" s="7"/>
      <c r="I160" t="s" s="6">
        <v>1091</v>
      </c>
    </row>
    <row r="161" ht="17" customHeight="1">
      <c r="A161" t="s" s="6">
        <v>1092</v>
      </c>
      <c r="B161" t="s" s="21">
        <v>1093</v>
      </c>
      <c r="C161" s="7"/>
      <c r="D161" s="7"/>
      <c r="E161" s="8">
        <v>5</v>
      </c>
      <c r="F161" t="s" s="6">
        <v>758</v>
      </c>
      <c r="G161" t="s" s="6">
        <v>759</v>
      </c>
      <c r="H161" s="7"/>
      <c r="I161" s="7"/>
    </row>
    <row r="162" ht="17" customHeight="1">
      <c r="A162" t="s" s="6">
        <v>807</v>
      </c>
      <c r="B162" t="s" s="21">
        <v>1094</v>
      </c>
      <c r="C162" s="7"/>
      <c r="D162" s="7"/>
      <c r="E162" s="8">
        <v>78</v>
      </c>
      <c r="F162" s="7"/>
      <c r="G162" s="7"/>
      <c r="H162" t="s" s="6">
        <v>1095</v>
      </c>
      <c r="I162" s="7"/>
    </row>
    <row r="163" ht="17" customHeight="1">
      <c r="A163" t="s" s="6">
        <v>850</v>
      </c>
      <c r="B163" t="s" s="21">
        <v>1096</v>
      </c>
      <c r="C163" s="7"/>
      <c r="D163" s="7"/>
      <c r="E163" s="8">
        <v>70</v>
      </c>
      <c r="F163" s="7"/>
      <c r="G163" s="7"/>
      <c r="H163" t="s" s="6">
        <v>711</v>
      </c>
      <c r="I163" s="7"/>
    </row>
    <row r="164" ht="17" customHeight="1">
      <c r="A164" t="s" s="6">
        <v>1097</v>
      </c>
      <c r="B164" t="s" s="21">
        <v>1098</v>
      </c>
      <c r="C164" s="7"/>
      <c r="D164" s="7"/>
      <c r="E164" s="8">
        <v>70</v>
      </c>
      <c r="F164" s="7"/>
      <c r="G164" s="7"/>
      <c r="H164" t="s" s="6">
        <v>1099</v>
      </c>
      <c r="I164" s="7"/>
    </row>
    <row r="165" ht="17" customHeight="1">
      <c r="A165" t="s" s="6">
        <v>1100</v>
      </c>
      <c r="B165" t="s" s="21">
        <v>1101</v>
      </c>
      <c r="C165" s="8">
        <v>6</v>
      </c>
      <c r="D165" s="7"/>
      <c r="E165" s="7"/>
      <c r="F165" t="s" s="6">
        <v>1102</v>
      </c>
      <c r="G165" t="s" s="6">
        <v>1103</v>
      </c>
      <c r="H165" s="7"/>
      <c r="I165" s="7"/>
    </row>
    <row r="166" ht="17" customHeight="1">
      <c r="A166" t="s" s="6">
        <v>1104</v>
      </c>
      <c r="B166" t="s" s="21">
        <v>1101</v>
      </c>
      <c r="C166" s="7"/>
      <c r="D166" s="7"/>
      <c r="E166" t="s" s="6">
        <v>635</v>
      </c>
      <c r="F166" s="7"/>
      <c r="G166" s="7"/>
      <c r="H166" s="7"/>
      <c r="I166" t="s" s="6">
        <v>1105</v>
      </c>
    </row>
    <row r="167" ht="17" customHeight="1">
      <c r="A167" t="s" s="6">
        <v>1106</v>
      </c>
      <c r="B167" t="s" s="21">
        <v>1107</v>
      </c>
      <c r="C167" s="7"/>
      <c r="D167" s="7"/>
      <c r="E167" s="8">
        <v>70</v>
      </c>
      <c r="F167" s="7"/>
      <c r="G167" s="7"/>
      <c r="H167" t="s" s="6">
        <v>1108</v>
      </c>
      <c r="I167" s="7"/>
    </row>
    <row r="168" ht="17" customHeight="1">
      <c r="A168" t="s" s="6">
        <v>661</v>
      </c>
      <c r="B168" t="s" s="21">
        <v>1109</v>
      </c>
      <c r="C168" s="7"/>
      <c r="D168" s="7"/>
      <c r="E168" s="8">
        <v>45</v>
      </c>
      <c r="F168" s="7"/>
      <c r="G168" s="7"/>
      <c r="H168" t="s" s="6">
        <v>660</v>
      </c>
      <c r="I168" s="7"/>
    </row>
    <row r="169" ht="17" customHeight="1">
      <c r="A169" t="s" s="6">
        <v>1110</v>
      </c>
      <c r="B169" t="s" s="21">
        <v>1111</v>
      </c>
      <c r="C169" s="7"/>
      <c r="D169" s="7"/>
      <c r="E169" s="8">
        <v>71</v>
      </c>
      <c r="F169" s="7"/>
      <c r="G169" s="7"/>
      <c r="H169" t="s" s="6">
        <v>1112</v>
      </c>
      <c r="I169" s="7"/>
    </row>
    <row r="170" ht="17" customHeight="1">
      <c r="A170" t="s" s="6">
        <v>765</v>
      </c>
      <c r="B170" t="s" s="21">
        <v>1113</v>
      </c>
      <c r="C170" s="7"/>
      <c r="D170" s="7"/>
      <c r="E170" s="8">
        <v>50</v>
      </c>
      <c r="F170" s="7"/>
      <c r="G170" s="7"/>
      <c r="H170" t="s" s="6">
        <v>766</v>
      </c>
      <c r="I170" s="7"/>
    </row>
    <row r="171" ht="17" customHeight="1">
      <c r="A171" t="s" s="6">
        <v>1114</v>
      </c>
      <c r="B171" t="s" s="21">
        <v>1115</v>
      </c>
      <c r="C171" s="7"/>
      <c r="D171" s="8">
        <v>4</v>
      </c>
      <c r="E171" s="7"/>
      <c r="F171" t="s" s="6">
        <v>1116</v>
      </c>
      <c r="G171" t="s" s="6">
        <v>1117</v>
      </c>
      <c r="H171" s="7"/>
      <c r="I171" s="7"/>
    </row>
    <row r="172" ht="17" customHeight="1">
      <c r="A172" t="s" s="6">
        <v>1118</v>
      </c>
      <c r="B172" t="s" s="21">
        <v>1119</v>
      </c>
      <c r="C172" s="7"/>
      <c r="D172" s="8">
        <v>3</v>
      </c>
      <c r="E172" s="7"/>
      <c r="F172" t="s" s="6">
        <v>1120</v>
      </c>
      <c r="G172" t="s" s="6">
        <v>1121</v>
      </c>
      <c r="H172" s="7"/>
      <c r="I172" s="7"/>
    </row>
    <row r="173" ht="17" customHeight="1">
      <c r="A173" t="s" s="6">
        <v>1122</v>
      </c>
      <c r="B173" t="s" s="21">
        <v>1123</v>
      </c>
      <c r="C173" s="7"/>
      <c r="D173" s="7"/>
      <c r="E173" s="8">
        <v>75</v>
      </c>
      <c r="F173" s="7"/>
      <c r="G173" s="7"/>
      <c r="H173" t="s" s="6">
        <v>1061</v>
      </c>
      <c r="I173" s="7"/>
    </row>
    <row r="174" ht="17" customHeight="1">
      <c r="A174" t="s" s="6">
        <v>1124</v>
      </c>
      <c r="B174" t="s" s="21">
        <v>1125</v>
      </c>
      <c r="C174" s="7"/>
      <c r="D174" s="7"/>
      <c r="E174" s="8">
        <v>90</v>
      </c>
      <c r="F174" s="7"/>
      <c r="G174" s="7"/>
      <c r="H174" t="s" s="6">
        <v>1126</v>
      </c>
      <c r="I174" s="7"/>
    </row>
    <row r="175" ht="17" customHeight="1">
      <c r="A175" t="s" s="6">
        <v>746</v>
      </c>
      <c r="B175" t="s" s="21">
        <v>222</v>
      </c>
      <c r="C175" s="7"/>
      <c r="D175" s="7"/>
      <c r="E175" s="8">
        <v>80</v>
      </c>
      <c r="F175" s="7"/>
      <c r="G175" s="7"/>
      <c r="H175" t="s" s="6">
        <v>1127</v>
      </c>
      <c r="I175" s="7"/>
    </row>
    <row r="176" ht="17" customHeight="1">
      <c r="A176" t="s" s="6">
        <v>1128</v>
      </c>
      <c r="B176" t="s" s="21">
        <v>1129</v>
      </c>
      <c r="C176" s="7"/>
      <c r="D176" s="7"/>
      <c r="E176" s="8">
        <v>25</v>
      </c>
      <c r="F176" t="s" s="6">
        <v>1130</v>
      </c>
      <c r="G176" t="s" s="6">
        <v>1131</v>
      </c>
      <c r="H176" s="7"/>
      <c r="I176" t="s" s="6">
        <v>18</v>
      </c>
    </row>
    <row r="177" ht="17" customHeight="1">
      <c r="A177" t="s" s="6">
        <v>1132</v>
      </c>
      <c r="B177" t="s" s="21">
        <v>1133</v>
      </c>
      <c r="C177" s="7"/>
      <c r="D177" s="7"/>
      <c r="E177" s="8">
        <v>12</v>
      </c>
      <c r="F177" t="s" s="6">
        <v>1134</v>
      </c>
      <c r="G177" t="s" s="6">
        <v>1135</v>
      </c>
      <c r="H177" s="7"/>
      <c r="I177" s="7"/>
    </row>
    <row r="178" ht="17" customHeight="1">
      <c r="A178" t="s" s="6">
        <v>1136</v>
      </c>
      <c r="B178" t="s" s="21">
        <v>1137</v>
      </c>
      <c r="C178" s="7"/>
      <c r="D178" s="7"/>
      <c r="E178" s="8">
        <v>55</v>
      </c>
      <c r="F178" s="7"/>
      <c r="G178" s="7"/>
      <c r="H178" t="s" s="6">
        <v>1138</v>
      </c>
      <c r="I178" s="7"/>
    </row>
    <row r="179" ht="17" customHeight="1">
      <c r="A179" t="s" s="6">
        <v>708</v>
      </c>
      <c r="B179" t="s" s="21">
        <v>1139</v>
      </c>
      <c r="C179" s="7"/>
      <c r="D179" s="7"/>
      <c r="E179" s="8">
        <v>45</v>
      </c>
      <c r="F179" s="7"/>
      <c r="G179" s="7"/>
      <c r="H179" t="s" s="6">
        <v>762</v>
      </c>
      <c r="I179" t="s" s="6">
        <v>1140</v>
      </c>
    </row>
    <row r="180" ht="17" customHeight="1">
      <c r="A180" t="s" s="6">
        <v>1141</v>
      </c>
      <c r="B180" t="s" s="21">
        <v>1142</v>
      </c>
      <c r="C180" s="7"/>
      <c r="D180" s="7"/>
      <c r="E180" s="8">
        <v>60</v>
      </c>
      <c r="F180" s="7"/>
      <c r="G180" s="7"/>
      <c r="H180" t="s" s="6">
        <v>1143</v>
      </c>
      <c r="I180" s="7"/>
    </row>
    <row r="181" ht="17" customHeight="1">
      <c r="A181" t="s" s="6">
        <v>1144</v>
      </c>
      <c r="B181" t="s" s="21">
        <v>1145</v>
      </c>
      <c r="C181" s="7"/>
      <c r="D181" s="7"/>
      <c r="E181" s="8">
        <v>40</v>
      </c>
      <c r="F181" t="s" s="6">
        <v>1006</v>
      </c>
      <c r="G181" t="s" s="6">
        <v>1008</v>
      </c>
      <c r="H181" s="7"/>
      <c r="I181" s="7"/>
    </row>
    <row r="182" ht="17" customHeight="1">
      <c r="A182" t="s" s="6">
        <v>1128</v>
      </c>
      <c r="B182" t="s" s="21">
        <v>1146</v>
      </c>
      <c r="C182" s="7"/>
      <c r="D182" s="7"/>
      <c r="E182" s="8">
        <v>60</v>
      </c>
      <c r="F182" s="7"/>
      <c r="G182" s="7"/>
      <c r="H182" t="s" s="6">
        <v>1147</v>
      </c>
      <c r="I182" t="s" s="6">
        <v>876</v>
      </c>
    </row>
    <row r="183" ht="17" customHeight="1">
      <c r="A183" t="s" s="6">
        <v>693</v>
      </c>
      <c r="B183" t="s" s="21">
        <v>1148</v>
      </c>
      <c r="C183" s="7"/>
      <c r="D183" s="7"/>
      <c r="E183" t="s" s="6">
        <v>635</v>
      </c>
      <c r="F183" s="7"/>
      <c r="G183" s="7"/>
      <c r="H183" s="7"/>
      <c r="I183" s="7"/>
    </row>
    <row r="184" ht="17" customHeight="1">
      <c r="A184" t="s" s="6">
        <v>1149</v>
      </c>
      <c r="B184" t="s" s="21">
        <v>1150</v>
      </c>
      <c r="C184" s="7"/>
      <c r="D184" s="7"/>
      <c r="E184" s="8">
        <v>78</v>
      </c>
      <c r="F184" s="7"/>
      <c r="G184" s="7"/>
      <c r="H184" t="s" s="6">
        <v>1151</v>
      </c>
      <c r="I184" s="7"/>
    </row>
    <row r="185" ht="17" customHeight="1">
      <c r="A185" t="s" s="6">
        <v>1152</v>
      </c>
      <c r="B185" t="s" s="21">
        <v>1153</v>
      </c>
      <c r="C185" s="7"/>
      <c r="D185" s="7"/>
      <c r="E185" s="8">
        <v>28</v>
      </c>
      <c r="F185" s="7"/>
      <c r="G185" s="7"/>
      <c r="H185" t="s" s="6">
        <v>797</v>
      </c>
      <c r="I185" s="7"/>
    </row>
    <row r="186" ht="17" customHeight="1">
      <c r="A186" t="s" s="6">
        <v>968</v>
      </c>
      <c r="B186" t="s" s="21">
        <v>1154</v>
      </c>
      <c r="C186" s="7"/>
      <c r="D186" s="7"/>
      <c r="E186" s="8">
        <v>80</v>
      </c>
      <c r="F186" s="7"/>
      <c r="G186" s="7"/>
      <c r="H186" s="7"/>
      <c r="I186" t="s" s="6">
        <v>1155</v>
      </c>
    </row>
    <row r="187" ht="17" customHeight="1">
      <c r="A187" t="s" s="6">
        <v>822</v>
      </c>
      <c r="B187" t="s" s="21">
        <v>1156</v>
      </c>
      <c r="C187" s="7"/>
      <c r="D187" s="7"/>
      <c r="E187" s="8">
        <v>70</v>
      </c>
      <c r="F187" s="7"/>
      <c r="G187" s="7"/>
      <c r="H187" t="s" s="6">
        <v>1157</v>
      </c>
      <c r="I187" s="7"/>
    </row>
    <row r="188" ht="17" customHeight="1">
      <c r="A188" t="s" s="6">
        <v>815</v>
      </c>
      <c r="B188" t="s" s="21">
        <v>1158</v>
      </c>
      <c r="C188" s="7"/>
      <c r="D188" s="7"/>
      <c r="E188" s="8">
        <v>60</v>
      </c>
      <c r="F188" s="7"/>
      <c r="G188" s="7"/>
      <c r="H188" t="s" s="6">
        <v>1159</v>
      </c>
      <c r="I188" s="7"/>
    </row>
    <row r="189" ht="17" customHeight="1">
      <c r="A189" t="s" s="6">
        <v>814</v>
      </c>
      <c r="B189" t="s" s="21">
        <v>1160</v>
      </c>
      <c r="C189" s="7"/>
      <c r="D189" s="7"/>
      <c r="E189" s="8">
        <v>60</v>
      </c>
      <c r="F189" s="7"/>
      <c r="G189" s="7"/>
      <c r="H189" t="s" s="6">
        <v>1161</v>
      </c>
      <c r="I189" s="7"/>
    </row>
    <row r="190" ht="17" customHeight="1">
      <c r="A190" t="s" s="6">
        <v>1162</v>
      </c>
      <c r="B190" t="s" s="21">
        <v>1163</v>
      </c>
      <c r="C190" s="7"/>
      <c r="D190" s="7"/>
      <c r="E190" s="8">
        <v>40</v>
      </c>
      <c r="F190" s="7"/>
      <c r="G190" s="7"/>
      <c r="H190" t="s" s="6">
        <v>1164</v>
      </c>
      <c r="I190" s="7"/>
    </row>
    <row r="191" ht="17" customHeight="1">
      <c r="A191" t="s" s="6">
        <v>1165</v>
      </c>
      <c r="B191" t="s" s="21">
        <v>1166</v>
      </c>
      <c r="C191" s="7"/>
      <c r="D191" s="7"/>
      <c r="E191" s="8">
        <v>60</v>
      </c>
      <c r="F191" s="7"/>
      <c r="G191" s="7"/>
      <c r="H191" t="s" s="6">
        <v>1167</v>
      </c>
      <c r="I191" s="7"/>
    </row>
    <row r="192" ht="17" customHeight="1">
      <c r="A192" t="s" s="6">
        <v>1168</v>
      </c>
      <c r="B192" t="s" s="21">
        <v>1169</v>
      </c>
      <c r="C192" s="7"/>
      <c r="D192" s="7"/>
      <c r="E192" s="8">
        <v>86</v>
      </c>
      <c r="F192" s="7"/>
      <c r="G192" s="7"/>
      <c r="H192" t="s" s="6">
        <v>1170</v>
      </c>
      <c r="I192" s="7"/>
    </row>
    <row r="193" ht="17" customHeight="1">
      <c r="A193" t="s" s="6">
        <v>693</v>
      </c>
      <c r="B193" t="s" s="21">
        <v>1171</v>
      </c>
      <c r="C193" s="7"/>
      <c r="D193" s="8">
        <v>13</v>
      </c>
      <c r="E193" s="7"/>
      <c r="F193" t="s" s="6">
        <v>758</v>
      </c>
      <c r="G193" t="s" s="6">
        <v>1172</v>
      </c>
      <c r="H193" s="7"/>
      <c r="I193" s="7"/>
    </row>
    <row r="194" ht="17" customHeight="1">
      <c r="A194" t="s" s="6">
        <v>1173</v>
      </c>
      <c r="B194" t="s" s="21">
        <v>1174</v>
      </c>
      <c r="C194" s="7"/>
      <c r="D194" s="7"/>
      <c r="E194" s="8">
        <v>18</v>
      </c>
      <c r="F194" t="s" s="6">
        <v>1173</v>
      </c>
      <c r="G194" t="s" s="6">
        <v>1175</v>
      </c>
      <c r="H194" s="7"/>
      <c r="I194" t="s" s="6">
        <v>1176</v>
      </c>
    </row>
    <row r="195" ht="17" customHeight="1">
      <c r="A195" t="s" s="6">
        <v>1177</v>
      </c>
      <c r="B195" t="s" s="21">
        <v>1178</v>
      </c>
      <c r="C195" s="7"/>
      <c r="D195" s="7"/>
      <c r="E195" s="8">
        <v>7</v>
      </c>
      <c r="F195" t="s" s="6">
        <v>1179</v>
      </c>
      <c r="G195" t="s" s="6">
        <v>1180</v>
      </c>
      <c r="H195" s="7"/>
      <c r="I195" s="7"/>
    </row>
    <row r="196" ht="17" customHeight="1">
      <c r="A196" t="s" s="6">
        <v>1181</v>
      </c>
      <c r="B196" t="s" s="21">
        <v>1182</v>
      </c>
      <c r="C196" s="7"/>
      <c r="D196" s="7"/>
      <c r="E196" s="8">
        <v>6</v>
      </c>
      <c r="F196" t="s" s="6">
        <v>1183</v>
      </c>
      <c r="G196" t="s" s="6">
        <v>1184</v>
      </c>
      <c r="H196" s="7"/>
      <c r="I196" s="7"/>
    </row>
    <row r="197" ht="17" customHeight="1">
      <c r="A197" t="s" s="6">
        <v>1181</v>
      </c>
      <c r="B197" t="s" s="21">
        <v>1185</v>
      </c>
      <c r="C197" s="7"/>
      <c r="D197" s="7"/>
      <c r="E197" s="8">
        <v>86</v>
      </c>
      <c r="F197" s="7"/>
      <c r="G197" s="7"/>
      <c r="H197" t="s" s="6">
        <v>1186</v>
      </c>
      <c r="I197" s="7"/>
    </row>
    <row r="198" ht="17" customHeight="1">
      <c r="A198" t="s" s="6">
        <v>1187</v>
      </c>
      <c r="B198" t="s" s="21">
        <v>1182</v>
      </c>
      <c r="C198" s="7"/>
      <c r="D198" s="7"/>
      <c r="E198" s="8">
        <v>74</v>
      </c>
      <c r="F198" s="7"/>
      <c r="G198" s="7"/>
      <c r="H198" t="s" s="6">
        <v>1188</v>
      </c>
      <c r="I198" s="7"/>
    </row>
    <row r="199" ht="17" customHeight="1">
      <c r="A199" t="s" s="6">
        <v>1189</v>
      </c>
      <c r="B199" t="s" s="21">
        <v>1190</v>
      </c>
      <c r="C199" s="7"/>
      <c r="D199" s="7"/>
      <c r="E199" s="8">
        <v>25</v>
      </c>
      <c r="F199" t="s" s="6">
        <v>1191</v>
      </c>
      <c r="G199" t="s" s="6">
        <v>711</v>
      </c>
      <c r="H199" s="7"/>
      <c r="I199" t="s" s="6">
        <v>272</v>
      </c>
    </row>
    <row r="200" ht="17" customHeight="1">
      <c r="A200" t="s" s="6">
        <v>1192</v>
      </c>
      <c r="B200" t="s" s="21">
        <v>1193</v>
      </c>
      <c r="C200" s="7"/>
      <c r="D200" s="7"/>
      <c r="E200" s="8">
        <v>80</v>
      </c>
      <c r="F200" s="7"/>
      <c r="G200" s="7"/>
      <c r="H200" t="s" s="6">
        <v>1086</v>
      </c>
      <c r="I200" s="7"/>
    </row>
    <row r="201" ht="17" customHeight="1">
      <c r="A201" t="s" s="6">
        <v>1194</v>
      </c>
      <c r="B201" t="s" s="21">
        <v>1195</v>
      </c>
      <c r="C201" s="7"/>
      <c r="D201" s="7"/>
      <c r="E201" s="8">
        <v>55</v>
      </c>
      <c r="F201" s="7"/>
      <c r="G201" s="7"/>
      <c r="H201" s="7"/>
      <c r="I201" s="7"/>
    </row>
    <row r="202" ht="17" customHeight="1">
      <c r="A202" t="s" s="6">
        <v>1196</v>
      </c>
      <c r="B202" t="s" s="21">
        <v>1197</v>
      </c>
      <c r="C202" s="7"/>
      <c r="D202" s="7"/>
      <c r="E202" s="8">
        <v>40</v>
      </c>
      <c r="F202" t="s" s="6">
        <v>1198</v>
      </c>
      <c r="G202" t="s" s="6">
        <v>1199</v>
      </c>
      <c r="H202" s="7"/>
      <c r="I202" s="7"/>
    </row>
    <row r="203" ht="17" customHeight="1">
      <c r="A203" t="s" s="6">
        <v>1200</v>
      </c>
      <c r="B203" t="s" s="21">
        <v>1201</v>
      </c>
      <c r="C203" s="7"/>
      <c r="D203" s="7"/>
      <c r="E203" s="8">
        <v>70</v>
      </c>
      <c r="F203" s="7"/>
      <c r="G203" s="7"/>
      <c r="H203" t="s" s="6">
        <v>1202</v>
      </c>
      <c r="I203" s="7"/>
    </row>
    <row r="204" ht="17" customHeight="1">
      <c r="A204" t="s" s="6">
        <v>1203</v>
      </c>
      <c r="B204" t="s" s="21">
        <v>1204</v>
      </c>
      <c r="C204" s="7"/>
      <c r="D204" s="7"/>
      <c r="E204" s="8">
        <v>15</v>
      </c>
      <c r="F204" t="s" s="6">
        <v>1205</v>
      </c>
      <c r="G204" t="s" s="6">
        <v>1206</v>
      </c>
      <c r="H204" s="7"/>
      <c r="I204" s="7"/>
    </row>
    <row r="205" ht="17" customHeight="1">
      <c r="A205" t="s" s="6">
        <v>1207</v>
      </c>
      <c r="B205" t="s" s="21">
        <v>1208</v>
      </c>
      <c r="C205" s="7"/>
      <c r="D205" s="7"/>
      <c r="E205" s="8">
        <v>38</v>
      </c>
      <c r="F205" s="7"/>
      <c r="G205" s="7"/>
      <c r="H205" t="s" s="6">
        <v>1209</v>
      </c>
      <c r="I205" s="7"/>
    </row>
    <row r="206" ht="17" customHeight="1">
      <c r="A206" t="s" s="6">
        <v>1210</v>
      </c>
      <c r="B206" t="s" s="21">
        <v>1211</v>
      </c>
      <c r="C206" s="7"/>
      <c r="D206" s="8">
        <v>1</v>
      </c>
      <c r="E206" s="7"/>
      <c r="F206" t="s" s="6">
        <v>1212</v>
      </c>
      <c r="G206" t="s" s="6">
        <v>1213</v>
      </c>
      <c r="H206" s="7"/>
      <c r="I206" s="7"/>
    </row>
    <row r="207" ht="17" customHeight="1">
      <c r="A207" t="s" s="6">
        <v>1214</v>
      </c>
      <c r="B207" t="s" s="21">
        <v>1215</v>
      </c>
      <c r="C207" s="7"/>
      <c r="D207" s="7"/>
      <c r="E207" s="8">
        <v>75</v>
      </c>
      <c r="F207" s="7"/>
      <c r="G207" s="7"/>
      <c r="H207" t="s" s="6">
        <v>1216</v>
      </c>
      <c r="I207" s="7"/>
    </row>
    <row r="208" ht="17" customHeight="1">
      <c r="A208" t="s" s="6">
        <v>1217</v>
      </c>
      <c r="B208" t="s" s="21">
        <v>1218</v>
      </c>
      <c r="C208" s="7"/>
      <c r="D208" s="7"/>
      <c r="E208" s="8">
        <v>70</v>
      </c>
      <c r="F208" s="7"/>
      <c r="G208" s="7"/>
      <c r="H208" t="s" s="6">
        <v>1219</v>
      </c>
      <c r="I208" s="7"/>
    </row>
    <row r="209" ht="17" customHeight="1">
      <c r="A209" t="s" s="6">
        <v>669</v>
      </c>
      <c r="B209" t="s" s="21">
        <v>1220</v>
      </c>
      <c r="C209" s="7"/>
      <c r="D209" s="7"/>
      <c r="E209" s="8">
        <v>35</v>
      </c>
      <c r="F209" t="s" s="6">
        <v>903</v>
      </c>
      <c r="G209" t="s" s="6">
        <v>1221</v>
      </c>
      <c r="H209" s="7"/>
      <c r="I209" s="7"/>
    </row>
    <row r="210" ht="17" customHeight="1">
      <c r="A210" t="s" s="6">
        <v>1222</v>
      </c>
      <c r="B210" t="s" s="21">
        <v>1223</v>
      </c>
      <c r="C210" s="7"/>
      <c r="D210" s="7"/>
      <c r="E210" s="8">
        <v>11</v>
      </c>
      <c r="F210" t="s" s="6">
        <v>664</v>
      </c>
      <c r="G210" t="s" s="6">
        <v>1068</v>
      </c>
      <c r="H210" s="7"/>
      <c r="I210" s="7"/>
    </row>
    <row r="211" ht="17" customHeight="1">
      <c r="A211" t="s" s="6">
        <v>1224</v>
      </c>
      <c r="B211" t="s" s="21">
        <v>1225</v>
      </c>
      <c r="C211" s="7"/>
      <c r="D211" s="7"/>
      <c r="E211" s="8">
        <v>60</v>
      </c>
      <c r="F211" s="7"/>
      <c r="G211" s="7"/>
      <c r="H211" t="s" s="6">
        <v>1226</v>
      </c>
      <c r="I211" s="7"/>
    </row>
    <row r="212" ht="17" customHeight="1">
      <c r="A212" t="s" s="6">
        <v>1227</v>
      </c>
      <c r="B212" t="s" s="21">
        <v>1228</v>
      </c>
      <c r="C212" s="7"/>
      <c r="D212" s="7"/>
      <c r="E212" s="8">
        <v>79</v>
      </c>
      <c r="F212" s="7"/>
      <c r="G212" s="7"/>
      <c r="H212" t="s" s="6">
        <v>1229</v>
      </c>
      <c r="I212" s="7"/>
    </row>
    <row r="213" ht="17" customHeight="1">
      <c r="A213" t="s" s="6">
        <v>1230</v>
      </c>
      <c r="B213" t="s" s="21">
        <v>1231</v>
      </c>
      <c r="C213" s="7"/>
      <c r="D213" s="7"/>
      <c r="E213" s="8">
        <v>73</v>
      </c>
      <c r="F213" s="7"/>
      <c r="G213" s="7"/>
      <c r="H213" t="s" s="6">
        <v>1232</v>
      </c>
      <c r="I213" s="7"/>
    </row>
    <row r="214" ht="17" customHeight="1">
      <c r="A214" t="s" s="6">
        <v>1233</v>
      </c>
      <c r="B214" t="s" s="21">
        <v>1234</v>
      </c>
      <c r="C214" s="7"/>
      <c r="D214" s="7"/>
      <c r="E214" s="8">
        <v>35</v>
      </c>
      <c r="F214" s="7"/>
      <c r="G214" s="7"/>
      <c r="H214" t="s" s="6">
        <v>1235</v>
      </c>
      <c r="I214" s="7"/>
    </row>
    <row r="215" ht="17" customHeight="1">
      <c r="A215" t="s" s="6">
        <v>692</v>
      </c>
      <c r="B215" t="s" s="21">
        <v>1236</v>
      </c>
      <c r="C215" s="7"/>
      <c r="D215" s="7"/>
      <c r="E215" s="8">
        <v>70</v>
      </c>
      <c r="F215" s="7"/>
      <c r="G215" s="7"/>
      <c r="H215" t="s" s="6">
        <v>1237</v>
      </c>
      <c r="I215" s="7"/>
    </row>
    <row r="216" ht="17" customHeight="1">
      <c r="A216" t="s" s="6">
        <v>1238</v>
      </c>
      <c r="B216" t="s" s="21">
        <v>1239</v>
      </c>
      <c r="C216" s="7"/>
      <c r="D216" s="7"/>
      <c r="E216" s="8">
        <v>20</v>
      </c>
      <c r="F216" s="7"/>
      <c r="G216" t="s" s="6">
        <v>1240</v>
      </c>
      <c r="H216" s="7"/>
      <c r="I216" t="s" s="6">
        <v>18</v>
      </c>
    </row>
    <row r="217" ht="17" customHeight="1">
      <c r="A217" t="s" s="6">
        <v>1241</v>
      </c>
      <c r="B217" t="s" s="21">
        <v>1242</v>
      </c>
      <c r="C217" s="7"/>
      <c r="D217" s="7"/>
      <c r="E217" s="8">
        <v>32</v>
      </c>
      <c r="F217" s="7"/>
      <c r="G217" s="7"/>
      <c r="H217" t="s" s="6">
        <v>1243</v>
      </c>
      <c r="I217" s="7"/>
    </row>
    <row r="218" ht="17" customHeight="1">
      <c r="A218" t="s" s="6">
        <v>1244</v>
      </c>
      <c r="B218" t="s" s="21">
        <v>1245</v>
      </c>
      <c r="C218" s="7"/>
      <c r="D218" s="7"/>
      <c r="E218" s="8">
        <v>27</v>
      </c>
      <c r="F218" t="s" s="6">
        <v>1246</v>
      </c>
      <c r="G218" t="s" s="6">
        <v>1247</v>
      </c>
      <c r="H218" s="7"/>
      <c r="I218" t="s" s="6">
        <v>18</v>
      </c>
    </row>
    <row r="219" ht="17" customHeight="1">
      <c r="A219" t="s" s="6">
        <v>1248</v>
      </c>
      <c r="B219" t="s" s="21">
        <v>1249</v>
      </c>
      <c r="C219" s="7"/>
      <c r="D219" s="7"/>
      <c r="E219" s="8">
        <v>50</v>
      </c>
      <c r="F219" s="7"/>
      <c r="G219" s="7"/>
      <c r="H219" t="s" s="6">
        <v>1250</v>
      </c>
      <c r="I219" s="7"/>
    </row>
    <row r="220" ht="17" customHeight="1">
      <c r="A220" t="s" s="6">
        <v>948</v>
      </c>
      <c r="B220" t="s" s="21">
        <v>1251</v>
      </c>
      <c r="C220" s="7"/>
      <c r="D220" s="7"/>
      <c r="E220" s="8">
        <v>60</v>
      </c>
      <c r="F220" s="7"/>
      <c r="G220" s="7"/>
      <c r="H220" s="7"/>
      <c r="I220" t="s" s="6">
        <v>272</v>
      </c>
    </row>
    <row r="221" ht="17" customHeight="1">
      <c r="A221" t="s" s="6">
        <v>452</v>
      </c>
      <c r="B221" t="s" s="21">
        <v>1252</v>
      </c>
      <c r="C221" s="7"/>
      <c r="D221" s="7"/>
      <c r="E221" s="8">
        <v>9</v>
      </c>
      <c r="F221" t="s" s="6">
        <v>1253</v>
      </c>
      <c r="G221" t="s" s="6">
        <v>1254</v>
      </c>
      <c r="H221" s="7"/>
      <c r="I221" s="7"/>
    </row>
    <row r="222" ht="17" customHeight="1">
      <c r="A222" t="s" s="6">
        <v>1255</v>
      </c>
      <c r="B222" t="s" s="21">
        <v>1256</v>
      </c>
      <c r="C222" s="7"/>
      <c r="D222" s="7"/>
      <c r="E222" t="s" s="6">
        <v>635</v>
      </c>
      <c r="F222" s="7"/>
      <c r="G222" s="7"/>
      <c r="H222" t="s" s="6">
        <v>1257</v>
      </c>
      <c r="I222" t="s" s="6">
        <v>272</v>
      </c>
    </row>
    <row r="223" ht="17" customHeight="1">
      <c r="A223" t="s" s="6">
        <v>747</v>
      </c>
      <c r="B223" t="s" s="21">
        <v>1256</v>
      </c>
      <c r="C223" s="7"/>
      <c r="D223" s="7"/>
      <c r="E223" s="8">
        <v>4</v>
      </c>
      <c r="F223" t="s" s="6">
        <v>747</v>
      </c>
      <c r="G223" t="s" s="6">
        <v>1077</v>
      </c>
      <c r="H223" s="7"/>
      <c r="I223" t="s" s="6">
        <v>272</v>
      </c>
    </row>
    <row r="224" ht="17" customHeight="1">
      <c r="A224" t="s" s="6">
        <v>1246</v>
      </c>
      <c r="B224" t="s" s="21">
        <v>1256</v>
      </c>
      <c r="C224" s="7"/>
      <c r="D224" s="7"/>
      <c r="E224" s="8">
        <v>2</v>
      </c>
      <c r="F224" t="s" s="6">
        <v>1258</v>
      </c>
      <c r="G224" t="s" s="6">
        <v>1031</v>
      </c>
      <c r="H224" s="7"/>
      <c r="I224" t="s" s="6">
        <v>272</v>
      </c>
    </row>
    <row r="225" ht="17" customHeight="1">
      <c r="A225" t="s" s="6">
        <v>1135</v>
      </c>
      <c r="B225" t="s" s="21">
        <v>1259</v>
      </c>
      <c r="C225" s="7"/>
      <c r="D225" s="7"/>
      <c r="E225" s="8">
        <v>25</v>
      </c>
      <c r="F225" t="s" s="6">
        <v>1260</v>
      </c>
      <c r="G225" t="s" s="6">
        <v>506</v>
      </c>
      <c r="H225" s="7"/>
      <c r="I225" s="7"/>
    </row>
    <row r="226" ht="17" customHeight="1">
      <c r="A226" t="s" s="6">
        <v>751</v>
      </c>
      <c r="B226" t="s" s="21">
        <v>1261</v>
      </c>
      <c r="C226" s="7"/>
      <c r="D226" s="7"/>
      <c r="E226" s="8">
        <v>60</v>
      </c>
      <c r="F226" s="7"/>
      <c r="G226" s="7"/>
      <c r="H226" t="s" s="6">
        <v>1063</v>
      </c>
      <c r="I226" s="7"/>
    </row>
    <row r="227" ht="17" customHeight="1">
      <c r="A227" t="s" s="6">
        <v>1262</v>
      </c>
      <c r="B227" t="s" s="21">
        <v>1263</v>
      </c>
      <c r="C227" s="7"/>
      <c r="D227" s="7"/>
      <c r="E227" s="8">
        <v>73</v>
      </c>
      <c r="F227" s="7"/>
      <c r="G227" s="7"/>
      <c r="H227" t="s" s="6">
        <v>1264</v>
      </c>
      <c r="I227" s="7"/>
    </row>
    <row r="228" ht="17" customHeight="1">
      <c r="A228" t="s" s="6">
        <v>730</v>
      </c>
      <c r="B228" t="s" s="21">
        <v>1263</v>
      </c>
      <c r="C228" s="7"/>
      <c r="D228" s="7"/>
      <c r="E228" s="8">
        <v>80</v>
      </c>
      <c r="F228" s="7"/>
      <c r="G228" s="7"/>
      <c r="H228" s="7"/>
      <c r="I228" t="s" s="6">
        <v>1265</v>
      </c>
    </row>
    <row r="229" ht="17" customHeight="1">
      <c r="A229" t="s" s="6">
        <v>1266</v>
      </c>
      <c r="B229" t="s" s="21">
        <v>1267</v>
      </c>
      <c r="C229" s="7"/>
      <c r="D229" s="7"/>
      <c r="E229" s="8">
        <v>78</v>
      </c>
      <c r="F229" s="7"/>
      <c r="G229" s="7"/>
      <c r="H229" t="s" s="6">
        <v>1268</v>
      </c>
      <c r="I229" s="7"/>
    </row>
    <row r="230" ht="17" customHeight="1">
      <c r="A230" t="s" s="6">
        <v>749</v>
      </c>
      <c r="B230" t="s" s="21">
        <v>1269</v>
      </c>
      <c r="C230" s="7"/>
      <c r="D230" s="7"/>
      <c r="E230" s="8">
        <v>20</v>
      </c>
      <c r="F230" t="s" s="6">
        <v>1270</v>
      </c>
      <c r="G230" t="s" s="6">
        <v>1271</v>
      </c>
      <c r="H230" s="7"/>
      <c r="I230" t="s" s="6">
        <v>1272</v>
      </c>
    </row>
    <row r="231" ht="17" customHeight="1">
      <c r="A231" t="s" s="6">
        <v>1273</v>
      </c>
      <c r="B231" t="s" s="21">
        <v>1274</v>
      </c>
      <c r="C231" s="7"/>
      <c r="D231" s="7"/>
      <c r="E231" s="8">
        <v>20</v>
      </c>
      <c r="F231" t="s" s="6">
        <v>970</v>
      </c>
      <c r="G231" t="s" s="6">
        <v>1275</v>
      </c>
      <c r="H231" s="7"/>
      <c r="I231" t="s" s="6">
        <v>1272</v>
      </c>
    </row>
    <row r="232" ht="17" customHeight="1">
      <c r="A232" t="s" s="6">
        <v>1276</v>
      </c>
      <c r="B232" t="s" s="21">
        <v>1277</v>
      </c>
      <c r="C232" s="7"/>
      <c r="D232" s="7"/>
      <c r="E232" s="8">
        <v>60</v>
      </c>
      <c r="F232" s="7"/>
      <c r="G232" s="7"/>
      <c r="H232" t="s" s="6">
        <v>1278</v>
      </c>
      <c r="I232" s="7"/>
    </row>
    <row r="233" ht="17" customHeight="1">
      <c r="A233" t="s" s="6">
        <v>1279</v>
      </c>
      <c r="B233" t="s" s="21">
        <v>1280</v>
      </c>
      <c r="C233" s="7"/>
      <c r="D233" s="8">
        <v>27</v>
      </c>
      <c r="E233" s="7"/>
      <c r="F233" t="s" s="6">
        <v>867</v>
      </c>
      <c r="G233" t="s" s="6">
        <v>1079</v>
      </c>
      <c r="H233" s="7"/>
      <c r="I233" s="7"/>
    </row>
    <row r="234" ht="17" customHeight="1">
      <c r="A234" t="s" s="6">
        <v>1281</v>
      </c>
      <c r="B234" t="s" s="21">
        <v>1282</v>
      </c>
      <c r="C234" s="7"/>
      <c r="D234" s="8">
        <v>20</v>
      </c>
      <c r="E234" s="7"/>
      <c r="F234" t="s" s="6">
        <v>1283</v>
      </c>
      <c r="G234" t="s" s="6">
        <v>63</v>
      </c>
      <c r="H234" s="7"/>
      <c r="I234" s="7"/>
    </row>
    <row r="235" ht="17" customHeight="1">
      <c r="A235" t="s" s="6">
        <v>1243</v>
      </c>
      <c r="B235" t="s" s="21">
        <v>1284</v>
      </c>
      <c r="C235" s="7"/>
      <c r="D235" s="8">
        <v>10</v>
      </c>
      <c r="E235" s="7"/>
      <c r="F235" t="s" s="6">
        <v>1243</v>
      </c>
      <c r="G235" t="s" s="6">
        <v>1241</v>
      </c>
      <c r="H235" s="7"/>
      <c r="I235" s="7"/>
    </row>
    <row r="236" ht="17" customHeight="1">
      <c r="A236" t="s" s="6">
        <v>1285</v>
      </c>
      <c r="B236" t="s" s="21">
        <v>1286</v>
      </c>
      <c r="C236" s="7"/>
      <c r="D236" s="7"/>
      <c r="E236" s="8">
        <v>3</v>
      </c>
      <c r="F236" t="s" s="6">
        <v>818</v>
      </c>
      <c r="G236" t="s" s="6">
        <v>885</v>
      </c>
      <c r="H236" s="7"/>
      <c r="I236" s="7"/>
    </row>
    <row r="237" ht="17" customHeight="1">
      <c r="A237" t="s" s="6">
        <v>1222</v>
      </c>
      <c r="B237" t="s" s="21">
        <v>1287</v>
      </c>
      <c r="C237" s="7"/>
      <c r="D237" s="7"/>
      <c r="E237" s="8">
        <v>2</v>
      </c>
      <c r="F237" t="s" s="6">
        <v>924</v>
      </c>
      <c r="G237" t="s" s="6">
        <v>1288</v>
      </c>
      <c r="H237" s="7"/>
      <c r="I237" s="7"/>
    </row>
    <row r="238" ht="17" customHeight="1">
      <c r="A238" t="s" s="6">
        <v>1289</v>
      </c>
      <c r="B238" t="s" s="21">
        <v>1290</v>
      </c>
      <c r="C238" s="7"/>
      <c r="D238" s="8">
        <v>2</v>
      </c>
      <c r="E238" s="7"/>
      <c r="F238" t="s" s="6">
        <v>1291</v>
      </c>
      <c r="G238" t="s" s="6">
        <v>1292</v>
      </c>
      <c r="H238" s="7"/>
      <c r="I238" s="7"/>
    </row>
    <row r="239" ht="17" customHeight="1">
      <c r="A239" t="s" s="6">
        <v>1293</v>
      </c>
      <c r="B239" t="s" s="21">
        <v>1290</v>
      </c>
      <c r="C239" s="7"/>
      <c r="D239" s="7"/>
      <c r="E239" s="8">
        <v>6</v>
      </c>
      <c r="F239" t="s" s="6">
        <v>1294</v>
      </c>
      <c r="G239" t="s" s="6">
        <v>1295</v>
      </c>
      <c r="H239" s="7"/>
      <c r="I239" s="7"/>
    </row>
    <row r="240" ht="17" customHeight="1">
      <c r="A240" t="s" s="6">
        <v>888</v>
      </c>
      <c r="B240" t="s" s="21">
        <v>1296</v>
      </c>
      <c r="C240" s="7"/>
      <c r="D240" s="8">
        <v>2</v>
      </c>
      <c r="E240" s="7"/>
      <c r="F240" t="s" s="6">
        <v>821</v>
      </c>
      <c r="G240" t="s" s="6">
        <v>1297</v>
      </c>
      <c r="H240" s="7"/>
      <c r="I240" s="7"/>
    </row>
    <row r="241" ht="17" customHeight="1">
      <c r="A241" t="s" s="6">
        <v>1298</v>
      </c>
      <c r="B241" t="s" s="21">
        <v>1296</v>
      </c>
      <c r="C241" s="8">
        <v>6</v>
      </c>
      <c r="D241" s="7"/>
      <c r="E241" s="7"/>
      <c r="F241" t="s" s="6">
        <v>1299</v>
      </c>
      <c r="G241" t="s" s="6">
        <v>1300</v>
      </c>
      <c r="H241" s="7"/>
      <c r="I241" s="7"/>
    </row>
    <row r="242" ht="17" customHeight="1">
      <c r="A242" t="s" s="6">
        <v>818</v>
      </c>
      <c r="B242" t="s" s="21">
        <v>1301</v>
      </c>
      <c r="C242" s="7"/>
      <c r="D242" s="7"/>
      <c r="E242" s="8">
        <v>3</v>
      </c>
      <c r="F242" t="s" s="6">
        <v>818</v>
      </c>
      <c r="G242" t="s" s="6">
        <v>1302</v>
      </c>
      <c r="H242" s="7"/>
      <c r="I242" s="7"/>
    </row>
    <row r="243" ht="17" customHeight="1">
      <c r="A243" t="s" s="6">
        <v>1303</v>
      </c>
      <c r="B243" t="s" s="21">
        <v>1304</v>
      </c>
      <c r="C243" s="7"/>
      <c r="D243" s="7"/>
      <c r="E243" s="8">
        <v>75</v>
      </c>
      <c r="F243" s="7"/>
      <c r="G243" s="7"/>
      <c r="H243" t="s" s="6">
        <v>1305</v>
      </c>
      <c r="I243" s="7"/>
    </row>
    <row r="244" ht="17" customHeight="1">
      <c r="A244" t="s" s="6">
        <v>1306</v>
      </c>
      <c r="B244" t="s" s="21">
        <v>1307</v>
      </c>
      <c r="C244" s="7"/>
      <c r="D244" s="7"/>
      <c r="E244" s="8">
        <v>6</v>
      </c>
      <c r="F244" t="s" s="6">
        <v>1306</v>
      </c>
      <c r="G244" t="s" s="6">
        <v>1308</v>
      </c>
      <c r="H244" s="7"/>
      <c r="I244" s="7"/>
    </row>
    <row r="245" ht="17" customHeight="1">
      <c r="A245" t="s" s="6">
        <v>956</v>
      </c>
      <c r="B245" t="s" s="21">
        <v>1309</v>
      </c>
      <c r="C245" s="7"/>
      <c r="D245" s="7"/>
      <c r="E245" s="8">
        <v>77</v>
      </c>
      <c r="F245" s="7"/>
      <c r="G245" s="7"/>
      <c r="H245" t="s" s="6">
        <v>1310</v>
      </c>
      <c r="I245" s="7"/>
    </row>
    <row r="246" ht="17" customHeight="1">
      <c r="A246" t="s" s="6">
        <v>1311</v>
      </c>
      <c r="B246" t="s" s="21">
        <v>1309</v>
      </c>
      <c r="C246" s="7"/>
      <c r="D246" s="7"/>
      <c r="E246" s="8">
        <v>30</v>
      </c>
      <c r="F246" t="s" s="6">
        <v>1260</v>
      </c>
      <c r="G246" t="s" s="6">
        <v>506</v>
      </c>
      <c r="H246" s="7"/>
      <c r="I246" t="s" s="6">
        <v>18</v>
      </c>
    </row>
    <row r="247" ht="17" customHeight="1">
      <c r="A247" t="s" s="6">
        <v>1312</v>
      </c>
      <c r="B247" t="s" s="21">
        <v>1313</v>
      </c>
      <c r="C247" s="7"/>
      <c r="D247" s="7"/>
      <c r="E247" t="s" s="6">
        <v>635</v>
      </c>
      <c r="F247" s="7"/>
      <c r="G247" s="7"/>
      <c r="H247" t="s" s="6">
        <v>1082</v>
      </c>
      <c r="I247" t="s" s="6">
        <v>1314</v>
      </c>
    </row>
    <row r="248" ht="17" customHeight="1">
      <c r="A248" t="s" s="6">
        <v>1315</v>
      </c>
      <c r="B248" t="s" s="21">
        <v>1316</v>
      </c>
      <c r="C248" s="7"/>
      <c r="D248" s="7"/>
      <c r="E248" s="8">
        <v>3</v>
      </c>
      <c r="F248" t="s" s="6">
        <v>1317</v>
      </c>
      <c r="G248" t="s" s="6">
        <v>1318</v>
      </c>
      <c r="H248" s="7"/>
      <c r="I248" s="7"/>
    </row>
    <row r="249" ht="17" customHeight="1">
      <c r="A249" t="s" s="6">
        <v>1319</v>
      </c>
      <c r="B249" t="s" s="21">
        <v>1320</v>
      </c>
      <c r="C249" s="7"/>
      <c r="D249" s="7"/>
      <c r="E249" s="8">
        <v>20</v>
      </c>
      <c r="F249" t="s" s="6">
        <v>1321</v>
      </c>
      <c r="G249" t="s" s="6">
        <v>773</v>
      </c>
      <c r="H249" s="7"/>
      <c r="I249" t="s" s="6">
        <v>1322</v>
      </c>
    </row>
    <row r="250" ht="17" customHeight="1">
      <c r="A250" t="s" s="6">
        <v>832</v>
      </c>
      <c r="B250" t="s" s="21">
        <v>1323</v>
      </c>
      <c r="C250" s="7"/>
      <c r="D250" s="7"/>
      <c r="E250" s="8">
        <v>70</v>
      </c>
      <c r="F250" s="7"/>
      <c r="G250" s="7"/>
      <c r="H250" t="s" s="6">
        <v>1324</v>
      </c>
      <c r="I250" s="7"/>
    </row>
    <row r="251" ht="17" customHeight="1">
      <c r="A251" t="s" s="6">
        <v>836</v>
      </c>
      <c r="B251" t="s" s="21">
        <v>1323</v>
      </c>
      <c r="C251" s="7"/>
      <c r="D251" s="7"/>
      <c r="E251" t="s" s="6">
        <v>635</v>
      </c>
      <c r="F251" s="7"/>
      <c r="G251" s="7"/>
      <c r="H251" t="s" s="6">
        <v>1325</v>
      </c>
      <c r="I251" t="s" s="6">
        <v>1326</v>
      </c>
    </row>
    <row r="252" ht="17" customHeight="1">
      <c r="A252" t="s" s="6">
        <v>835</v>
      </c>
      <c r="B252" t="s" s="21">
        <v>1323</v>
      </c>
      <c r="C252" s="7"/>
      <c r="D252" s="7"/>
      <c r="E252" t="s" s="6">
        <v>635</v>
      </c>
      <c r="F252" s="7"/>
      <c r="G252" s="7"/>
      <c r="H252" t="s" s="6">
        <v>1327</v>
      </c>
      <c r="I252" t="s" s="6">
        <v>1328</v>
      </c>
    </row>
    <row r="253" ht="17" customHeight="1">
      <c r="A253" t="s" s="6">
        <v>786</v>
      </c>
      <c r="B253" t="s" s="21">
        <v>1329</v>
      </c>
      <c r="C253" s="7"/>
      <c r="D253" s="7"/>
      <c r="E253" s="8">
        <v>60</v>
      </c>
      <c r="F253" s="7"/>
      <c r="G253" s="7"/>
      <c r="H253" t="s" s="6">
        <v>785</v>
      </c>
      <c r="I253" s="7"/>
    </row>
    <row r="254" ht="17" customHeight="1">
      <c r="A254" t="s" s="6">
        <v>1293</v>
      </c>
      <c r="B254" t="s" s="21">
        <v>1330</v>
      </c>
      <c r="C254" s="7"/>
      <c r="D254" s="8">
        <v>5</v>
      </c>
      <c r="E254" s="7"/>
      <c r="F254" t="s" s="6">
        <v>1294</v>
      </c>
      <c r="G254" t="s" s="6">
        <v>1295</v>
      </c>
      <c r="H254" s="7"/>
      <c r="I254" s="7"/>
    </row>
    <row r="255" ht="17" customHeight="1">
      <c r="A255" t="s" s="6">
        <v>1331</v>
      </c>
      <c r="B255" t="s" s="21">
        <v>1332</v>
      </c>
      <c r="C255" s="8">
        <v>5</v>
      </c>
      <c r="D255" s="7"/>
      <c r="E255" s="7"/>
      <c r="F255" t="s" s="6">
        <v>1333</v>
      </c>
      <c r="G255" t="s" s="6">
        <v>1334</v>
      </c>
      <c r="H255" s="7"/>
      <c r="I255" s="7"/>
    </row>
    <row r="256" ht="17" customHeight="1">
      <c r="A256" t="s" s="6">
        <v>1335</v>
      </c>
      <c r="B256" t="s" s="21">
        <v>1336</v>
      </c>
      <c r="C256" s="7"/>
      <c r="D256" s="7"/>
      <c r="E256" t="s" s="6">
        <v>635</v>
      </c>
      <c r="F256" s="7"/>
      <c r="G256" s="7"/>
      <c r="H256" t="s" s="6">
        <v>1337</v>
      </c>
      <c r="I256" t="s" s="6">
        <v>272</v>
      </c>
    </row>
    <row r="257" ht="17" customHeight="1">
      <c r="A257" t="s" s="6">
        <v>1338</v>
      </c>
      <c r="B257" t="s" s="21">
        <v>1336</v>
      </c>
      <c r="C257" s="7"/>
      <c r="D257" s="7"/>
      <c r="E257" t="s" s="6">
        <v>635</v>
      </c>
      <c r="F257" s="7"/>
      <c r="G257" s="7"/>
      <c r="H257" t="s" s="6">
        <v>1299</v>
      </c>
      <c r="I257" s="7"/>
    </row>
    <row r="258" ht="17" customHeight="1">
      <c r="A258" t="s" s="6">
        <v>1339</v>
      </c>
      <c r="B258" t="s" s="21">
        <v>1340</v>
      </c>
      <c r="C258" s="7"/>
      <c r="D258" s="7"/>
      <c r="E258" s="8">
        <v>9</v>
      </c>
      <c r="F258" t="s" s="6">
        <v>1341</v>
      </c>
      <c r="G258" t="s" s="6">
        <v>1342</v>
      </c>
      <c r="H258" s="7"/>
      <c r="I258" s="7"/>
    </row>
    <row r="259" ht="17" customHeight="1">
      <c r="A259" t="s" s="6">
        <v>1343</v>
      </c>
      <c r="B259" t="s" s="21">
        <v>1344</v>
      </c>
      <c r="C259" s="7"/>
      <c r="D259" s="7"/>
      <c r="E259" s="8">
        <v>40</v>
      </c>
      <c r="F259" s="7"/>
      <c r="G259" s="7"/>
      <c r="H259" t="s" s="6">
        <v>1345</v>
      </c>
      <c r="I259" s="7"/>
    </row>
    <row r="260" ht="17" customHeight="1">
      <c r="A260" t="s" s="6">
        <v>1346</v>
      </c>
      <c r="B260" t="s" s="21">
        <v>1347</v>
      </c>
      <c r="C260" s="7"/>
      <c r="D260" s="7"/>
      <c r="E260" s="8">
        <v>70</v>
      </c>
      <c r="F260" s="7"/>
      <c r="G260" s="7"/>
      <c r="H260" t="s" s="6">
        <v>1348</v>
      </c>
      <c r="I260" t="s" s="6">
        <v>272</v>
      </c>
    </row>
    <row r="261" ht="17" customHeight="1">
      <c r="A261" t="s" s="6">
        <v>1349</v>
      </c>
      <c r="B261" t="s" s="21">
        <v>1350</v>
      </c>
      <c r="C261" s="7"/>
      <c r="D261" s="7"/>
      <c r="E261" s="8">
        <v>55</v>
      </c>
      <c r="F261" s="7"/>
      <c r="G261" s="7"/>
      <c r="H261" t="s" s="6">
        <v>1351</v>
      </c>
      <c r="I261" t="s" s="6">
        <v>272</v>
      </c>
    </row>
    <row r="262" ht="17" customHeight="1">
      <c r="A262" t="s" s="6">
        <v>1352</v>
      </c>
      <c r="B262" t="s" s="21">
        <v>1350</v>
      </c>
      <c r="C262" s="7"/>
      <c r="D262" s="7"/>
      <c r="E262" s="8">
        <v>1</v>
      </c>
      <c r="F262" t="s" s="6">
        <v>1353</v>
      </c>
      <c r="G262" t="s" s="6">
        <v>1354</v>
      </c>
      <c r="H262" s="7"/>
      <c r="I262" t="s" s="6">
        <v>272</v>
      </c>
    </row>
    <row r="263" ht="17" customHeight="1">
      <c r="A263" t="s" s="6">
        <v>1355</v>
      </c>
      <c r="B263" t="s" s="21">
        <v>1356</v>
      </c>
      <c r="C263" s="7"/>
      <c r="D263" s="7"/>
      <c r="E263" s="8">
        <v>11</v>
      </c>
      <c r="F263" t="s" s="6">
        <v>1041</v>
      </c>
      <c r="G263" t="s" s="6">
        <v>1042</v>
      </c>
      <c r="H263" s="7"/>
      <c r="I263" t="s" s="6">
        <v>272</v>
      </c>
    </row>
    <row r="264" ht="17" customHeight="1">
      <c r="A264" t="s" s="6">
        <v>670</v>
      </c>
      <c r="B264" t="s" s="21">
        <v>1357</v>
      </c>
      <c r="C264" s="7"/>
      <c r="D264" s="7"/>
      <c r="E264" s="8">
        <v>70</v>
      </c>
      <c r="F264" s="7"/>
      <c r="G264" s="7"/>
      <c r="H264" t="s" s="6">
        <v>1358</v>
      </c>
      <c r="I264" t="s" s="6">
        <v>272</v>
      </c>
    </row>
    <row r="265" ht="17" customHeight="1">
      <c r="A265" t="s" s="6">
        <v>1359</v>
      </c>
      <c r="B265" t="s" s="21">
        <v>1360</v>
      </c>
      <c r="C265" s="7"/>
      <c r="D265" s="7"/>
      <c r="E265" s="8">
        <v>15</v>
      </c>
      <c r="F265" t="s" s="6">
        <v>1361</v>
      </c>
      <c r="G265" t="s" s="6">
        <v>1362</v>
      </c>
      <c r="H265" s="7"/>
      <c r="I265" t="s" s="6">
        <v>272</v>
      </c>
    </row>
    <row r="266" ht="17" customHeight="1">
      <c r="A266" t="s" s="6">
        <v>1363</v>
      </c>
      <c r="B266" t="s" s="21">
        <v>1364</v>
      </c>
      <c r="C266" s="7"/>
      <c r="D266" s="7"/>
      <c r="E266" s="8">
        <v>60</v>
      </c>
      <c r="F266" s="7"/>
      <c r="G266" s="7"/>
      <c r="H266" t="s" s="6">
        <v>903</v>
      </c>
      <c r="I266" t="s" s="6">
        <v>272</v>
      </c>
    </row>
    <row r="267" ht="17" customHeight="1">
      <c r="A267" t="s" s="6">
        <v>1365</v>
      </c>
      <c r="B267" t="s" s="21">
        <v>1366</v>
      </c>
      <c r="C267" s="7"/>
      <c r="D267" s="7"/>
      <c r="E267" s="8">
        <v>71</v>
      </c>
      <c r="F267" s="7"/>
      <c r="G267" s="7"/>
      <c r="H267" t="s" s="6">
        <v>1367</v>
      </c>
      <c r="I267" t="s" s="6">
        <v>272</v>
      </c>
    </row>
    <row r="268" ht="17" customHeight="1">
      <c r="A268" t="s" s="6">
        <v>1368</v>
      </c>
      <c r="B268" t="s" s="21">
        <v>1369</v>
      </c>
      <c r="C268" s="7"/>
      <c r="D268" s="7"/>
      <c r="E268" s="8">
        <v>70</v>
      </c>
      <c r="F268" s="7"/>
      <c r="G268" s="7"/>
      <c r="H268" t="s" s="6">
        <v>1370</v>
      </c>
      <c r="I268" s="7"/>
    </row>
    <row r="269" ht="17" customHeight="1">
      <c r="A269" t="s" s="6">
        <v>672</v>
      </c>
      <c r="B269" t="s" s="21">
        <v>1371</v>
      </c>
      <c r="C269" s="7"/>
      <c r="D269" s="7"/>
      <c r="E269" s="8">
        <v>77</v>
      </c>
      <c r="F269" s="7"/>
      <c r="G269" s="7"/>
      <c r="H269" t="s" s="6">
        <v>1372</v>
      </c>
      <c r="I269" s="7"/>
    </row>
    <row r="270" ht="17" customHeight="1">
      <c r="A270" t="s" s="6">
        <v>1373</v>
      </c>
      <c r="B270" t="s" s="21">
        <v>1374</v>
      </c>
      <c r="C270" s="8">
        <v>10</v>
      </c>
      <c r="D270" s="7"/>
      <c r="E270" s="7"/>
      <c r="F270" s="7"/>
      <c r="G270" t="s" s="6">
        <v>1375</v>
      </c>
      <c r="H270" s="7"/>
      <c r="I270" t="s" s="6">
        <v>1376</v>
      </c>
    </row>
    <row r="271" ht="17" customHeight="1">
      <c r="A271" t="s" s="6">
        <v>1083</v>
      </c>
      <c r="B271" t="s" s="21">
        <v>1377</v>
      </c>
      <c r="C271" s="7"/>
      <c r="D271" s="8">
        <v>2</v>
      </c>
      <c r="E271" s="7"/>
      <c r="F271" t="s" s="6">
        <v>1006</v>
      </c>
      <c r="G271" t="s" s="6">
        <v>1378</v>
      </c>
      <c r="H271" s="7"/>
      <c r="I271" s="7"/>
    </row>
    <row r="272" ht="17" customHeight="1">
      <c r="A272" t="s" s="6">
        <v>1379</v>
      </c>
      <c r="B272" t="s" s="21">
        <v>1380</v>
      </c>
      <c r="C272" s="7"/>
      <c r="D272" s="7"/>
      <c r="E272" t="s" s="6">
        <v>635</v>
      </c>
      <c r="F272" s="7"/>
      <c r="G272" s="7"/>
      <c r="H272" t="s" s="6">
        <v>1381</v>
      </c>
      <c r="I272" t="s" s="6">
        <v>1382</v>
      </c>
    </row>
    <row r="273" ht="17" customHeight="1">
      <c r="A273" t="s" s="6">
        <v>1383</v>
      </c>
      <c r="B273" t="s" s="21">
        <v>1384</v>
      </c>
      <c r="C273" s="7"/>
      <c r="D273" s="7"/>
      <c r="E273" s="8">
        <v>5</v>
      </c>
      <c r="F273" s="7"/>
      <c r="G273" t="s" s="6">
        <v>1375</v>
      </c>
      <c r="H273" s="7"/>
      <c r="I273" t="s" s="6">
        <v>1385</v>
      </c>
    </row>
    <row r="274" ht="17" customHeight="1">
      <c r="A274" t="s" s="6">
        <v>1386</v>
      </c>
      <c r="B274" t="s" s="21">
        <v>1387</v>
      </c>
      <c r="C274" s="7"/>
      <c r="D274" s="7"/>
      <c r="E274" s="8">
        <v>84</v>
      </c>
      <c r="F274" s="7"/>
      <c r="G274" s="7"/>
      <c r="H274" t="s" s="6">
        <v>1388</v>
      </c>
      <c r="I274" s="7"/>
    </row>
    <row r="275" ht="17" customHeight="1">
      <c r="A275" t="s" s="6">
        <v>1389</v>
      </c>
      <c r="B275" t="s" s="21">
        <v>1390</v>
      </c>
      <c r="C275" t="s" s="6">
        <v>241</v>
      </c>
      <c r="D275" s="7"/>
      <c r="E275" s="7"/>
      <c r="F275" t="s" s="6">
        <v>1253</v>
      </c>
      <c r="G275" t="s" s="6">
        <v>1254</v>
      </c>
      <c r="H275" s="7"/>
      <c r="I275" s="7"/>
    </row>
    <row r="276" ht="17" customHeight="1">
      <c r="A276" t="s" s="6">
        <v>1391</v>
      </c>
      <c r="B276" t="s" s="21">
        <v>1392</v>
      </c>
      <c r="C276" s="7"/>
      <c r="D276" s="7"/>
      <c r="E276" s="8">
        <v>65</v>
      </c>
      <c r="F276" s="7"/>
      <c r="G276" s="7"/>
      <c r="H276" t="s" s="6">
        <v>1393</v>
      </c>
      <c r="I276" s="7"/>
    </row>
    <row r="277" ht="17" customHeight="1">
      <c r="A277" t="s" s="6">
        <v>1162</v>
      </c>
      <c r="B277" t="s" s="21">
        <v>1394</v>
      </c>
      <c r="C277" s="7"/>
      <c r="D277" s="7"/>
      <c r="E277" s="8">
        <v>2</v>
      </c>
      <c r="F277" s="7"/>
      <c r="G277" t="s" s="6">
        <v>1395</v>
      </c>
      <c r="H277" s="7"/>
      <c r="I277" s="7"/>
    </row>
    <row r="278" ht="17" customHeight="1">
      <c r="A278" t="s" s="6">
        <v>1396</v>
      </c>
      <c r="B278" t="s" s="21">
        <v>1397</v>
      </c>
      <c r="C278" s="7"/>
      <c r="D278" s="7"/>
      <c r="E278" s="8">
        <v>97</v>
      </c>
      <c r="F278" s="7"/>
      <c r="G278" s="7"/>
      <c r="H278" t="s" s="6">
        <v>1398</v>
      </c>
      <c r="I278" s="7"/>
    </row>
    <row r="279" ht="17" customHeight="1">
      <c r="A279" t="s" s="6">
        <v>783</v>
      </c>
      <c r="B279" t="s" s="21">
        <v>1399</v>
      </c>
      <c r="C279" s="7"/>
      <c r="D279" s="7"/>
      <c r="E279" s="8">
        <v>60</v>
      </c>
      <c r="F279" s="7"/>
      <c r="G279" s="7"/>
      <c r="H279" t="s" s="6">
        <v>1400</v>
      </c>
      <c r="I279" s="7"/>
    </row>
    <row r="280" ht="17" customHeight="1">
      <c r="A280" t="s" s="6">
        <v>1401</v>
      </c>
      <c r="B280" t="s" s="21">
        <v>1402</v>
      </c>
      <c r="C280" s="7"/>
      <c r="D280" s="7"/>
      <c r="E280" t="s" s="6">
        <v>635</v>
      </c>
      <c r="F280" t="s" s="6">
        <v>1361</v>
      </c>
      <c r="G280" s="7"/>
      <c r="H280" s="7"/>
      <c r="I280" s="7"/>
    </row>
    <row r="281" ht="17" customHeight="1">
      <c r="A281" t="s" s="6">
        <v>1403</v>
      </c>
      <c r="B281" t="s" s="21">
        <v>1404</v>
      </c>
      <c r="C281" s="7"/>
      <c r="D281" s="7"/>
      <c r="E281" s="8">
        <v>24</v>
      </c>
      <c r="F281" t="s" s="6">
        <v>860</v>
      </c>
      <c r="G281" t="s" s="6">
        <v>862</v>
      </c>
      <c r="H281" s="7"/>
      <c r="I281" t="s" s="6">
        <v>18</v>
      </c>
    </row>
    <row r="282" ht="17" customHeight="1">
      <c r="A282" t="s" s="6">
        <v>870</v>
      </c>
      <c r="B282" t="s" s="21">
        <v>1405</v>
      </c>
      <c r="C282" s="7"/>
      <c r="D282" s="7"/>
      <c r="E282" s="8">
        <v>75</v>
      </c>
      <c r="F282" s="7"/>
      <c r="G282" s="7"/>
      <c r="H282" t="s" s="6">
        <v>1406</v>
      </c>
      <c r="I282" s="7"/>
    </row>
    <row r="283" ht="17" customHeight="1">
      <c r="A283" t="s" s="6">
        <v>1407</v>
      </c>
      <c r="B283" t="s" s="21">
        <v>1405</v>
      </c>
      <c r="C283" s="7"/>
      <c r="D283" s="7"/>
      <c r="E283" s="8">
        <v>34</v>
      </c>
      <c r="F283" t="s" s="6">
        <v>1408</v>
      </c>
      <c r="G283" t="s" s="6">
        <v>1075</v>
      </c>
      <c r="H283" s="7"/>
      <c r="I283" t="s" s="6">
        <v>18</v>
      </c>
    </row>
    <row r="284" ht="17" customHeight="1">
      <c r="A284" t="s" s="6">
        <v>1409</v>
      </c>
      <c r="B284" t="s" s="21">
        <v>1410</v>
      </c>
      <c r="C284" s="7"/>
      <c r="D284" s="7"/>
      <c r="E284" s="8">
        <v>24</v>
      </c>
      <c r="F284" t="s" s="6">
        <v>1411</v>
      </c>
      <c r="G284" t="s" s="6">
        <v>1412</v>
      </c>
      <c r="H284" s="7"/>
      <c r="I284" t="s" s="6">
        <v>18</v>
      </c>
    </row>
    <row r="285" ht="17" customHeight="1">
      <c r="A285" t="s" s="6">
        <v>751</v>
      </c>
      <c r="B285" t="s" s="21">
        <v>1413</v>
      </c>
      <c r="C285" s="7"/>
      <c r="D285" s="7"/>
      <c r="E285" s="8">
        <v>93</v>
      </c>
      <c r="F285" s="7"/>
      <c r="G285" s="7"/>
      <c r="H285" t="s" s="6">
        <v>1414</v>
      </c>
      <c r="I285" s="7"/>
    </row>
    <row r="286" ht="17" customHeight="1">
      <c r="A286" t="s" s="6">
        <v>874</v>
      </c>
      <c r="B286" t="s" s="21">
        <v>1415</v>
      </c>
      <c r="C286" s="7"/>
      <c r="D286" s="7"/>
      <c r="E286" s="8">
        <v>2</v>
      </c>
      <c r="F286" t="s" s="6">
        <v>1416</v>
      </c>
      <c r="G286" t="s" s="6">
        <v>1417</v>
      </c>
      <c r="H286" s="7"/>
      <c r="I286" s="7"/>
    </row>
    <row r="287" ht="17" customHeight="1">
      <c r="A287" t="s" s="6">
        <v>1294</v>
      </c>
      <c r="B287" t="s" s="21">
        <v>1418</v>
      </c>
      <c r="C287" s="8">
        <v>7</v>
      </c>
      <c r="D287" s="7"/>
      <c r="E287" s="7"/>
      <c r="F287" t="s" s="6">
        <v>1294</v>
      </c>
      <c r="G287" t="s" s="6">
        <v>1295</v>
      </c>
      <c r="H287" s="7"/>
      <c r="I287" s="7"/>
    </row>
    <row r="288" ht="17" customHeight="1">
      <c r="A288" t="s" s="6">
        <v>1054</v>
      </c>
      <c r="B288" t="s" s="21">
        <v>1419</v>
      </c>
      <c r="C288" s="7"/>
      <c r="D288" s="7"/>
      <c r="E288" t="s" s="6">
        <v>635</v>
      </c>
      <c r="F288" s="7"/>
      <c r="G288" s="7"/>
      <c r="H288" t="s" s="6">
        <v>1420</v>
      </c>
      <c r="I288" t="s" s="6">
        <v>1314</v>
      </c>
    </row>
    <row r="289" ht="17" customHeight="1">
      <c r="A289" t="s" s="6">
        <v>1421</v>
      </c>
      <c r="B289" t="s" s="21">
        <v>1422</v>
      </c>
      <c r="C289" s="7"/>
      <c r="D289" s="7"/>
      <c r="E289" s="8">
        <v>50</v>
      </c>
      <c r="F289" s="7"/>
      <c r="G289" s="7"/>
      <c r="H289" t="s" s="6">
        <v>1423</v>
      </c>
      <c r="I289" s="7"/>
    </row>
    <row r="290" ht="17" customHeight="1">
      <c r="A290" t="s" s="6">
        <v>1424</v>
      </c>
      <c r="B290" t="s" s="21">
        <v>1425</v>
      </c>
      <c r="C290" s="7"/>
      <c r="D290" s="7"/>
      <c r="E290" s="8">
        <v>90</v>
      </c>
      <c r="F290" s="7"/>
      <c r="G290" s="7"/>
      <c r="H290" s="7"/>
      <c r="I290" t="s" s="6">
        <v>1426</v>
      </c>
    </row>
    <row r="291" ht="17" customHeight="1">
      <c r="A291" t="s" s="6">
        <v>1427</v>
      </c>
      <c r="B291" t="s" s="21">
        <v>1428</v>
      </c>
      <c r="C291" s="7"/>
      <c r="D291" s="7"/>
      <c r="E291" s="8">
        <v>40</v>
      </c>
      <c r="F291" s="7"/>
      <c r="G291" s="7"/>
      <c r="H291" t="s" s="6">
        <v>1429</v>
      </c>
      <c r="I291" s="7"/>
    </row>
    <row r="292" ht="17" customHeight="1">
      <c r="A292" t="s" s="6">
        <v>1430</v>
      </c>
      <c r="B292" t="s" s="21">
        <v>1431</v>
      </c>
      <c r="C292" s="7"/>
      <c r="D292" s="7"/>
      <c r="E292" s="8">
        <v>70</v>
      </c>
      <c r="F292" t="s" s="6">
        <v>1430</v>
      </c>
      <c r="G292" t="s" s="6">
        <v>1432</v>
      </c>
      <c r="H292" s="7"/>
      <c r="I292" t="s" s="6">
        <v>18</v>
      </c>
    </row>
    <row r="293" ht="17" customHeight="1">
      <c r="A293" t="s" s="6">
        <v>1433</v>
      </c>
      <c r="B293" t="s" s="21">
        <v>1434</v>
      </c>
      <c r="C293" s="7"/>
      <c r="D293" s="7"/>
      <c r="E293" s="8">
        <v>60</v>
      </c>
      <c r="F293" s="7"/>
      <c r="G293" s="7"/>
      <c r="H293" t="s" s="6">
        <v>1435</v>
      </c>
      <c r="I293" s="7"/>
    </row>
    <row r="294" ht="17" customHeight="1">
      <c r="A294" t="s" s="6">
        <v>1436</v>
      </c>
      <c r="B294" t="s" s="21">
        <v>1437</v>
      </c>
      <c r="C294" s="7"/>
      <c r="D294" s="7"/>
      <c r="E294" s="8">
        <v>9</v>
      </c>
      <c r="F294" t="s" s="6">
        <v>1438</v>
      </c>
      <c r="G294" t="s" s="6">
        <v>1439</v>
      </c>
      <c r="H294" s="7"/>
      <c r="I294" s="7"/>
    </row>
    <row r="295" ht="17" customHeight="1">
      <c r="A295" t="s" s="6">
        <v>1440</v>
      </c>
      <c r="B295" t="s" s="21">
        <v>318</v>
      </c>
      <c r="C295" s="7"/>
      <c r="D295" s="7"/>
      <c r="E295" s="8">
        <v>70</v>
      </c>
      <c r="F295" s="7"/>
      <c r="G295" s="7"/>
      <c r="H295" t="s" s="6">
        <v>1441</v>
      </c>
      <c r="I295" s="7"/>
    </row>
    <row r="296" ht="17" customHeight="1">
      <c r="A296" t="s" s="6">
        <v>1442</v>
      </c>
      <c r="B296" t="s" s="21">
        <v>1443</v>
      </c>
      <c r="C296" s="7"/>
      <c r="D296" s="7"/>
      <c r="E296" s="8">
        <v>70</v>
      </c>
      <c r="F296" s="7"/>
      <c r="G296" s="7"/>
      <c r="H296" t="s" s="6">
        <v>1444</v>
      </c>
      <c r="I296" s="7"/>
    </row>
    <row r="297" ht="17" customHeight="1">
      <c r="A297" t="s" s="6">
        <v>1445</v>
      </c>
      <c r="B297" t="s" s="21">
        <v>1446</v>
      </c>
      <c r="C297" s="7"/>
      <c r="D297" s="7"/>
      <c r="E297" s="8">
        <v>6</v>
      </c>
      <c r="F297" s="7"/>
      <c r="G297" t="s" s="6">
        <v>1447</v>
      </c>
      <c r="H297" s="7"/>
      <c r="I297" s="7"/>
    </row>
    <row r="298" ht="17" customHeight="1">
      <c r="A298" t="s" s="6">
        <v>1448</v>
      </c>
      <c r="B298" t="s" s="21">
        <v>1449</v>
      </c>
      <c r="C298" s="7"/>
      <c r="D298" s="7"/>
      <c r="E298" s="8">
        <v>3</v>
      </c>
      <c r="F298" t="s" s="6">
        <v>818</v>
      </c>
      <c r="G298" t="s" s="6">
        <v>885</v>
      </c>
      <c r="H298" s="7"/>
      <c r="I298" s="7"/>
    </row>
    <row r="299" ht="17" customHeight="1">
      <c r="A299" t="s" s="6">
        <v>1450</v>
      </c>
      <c r="B299" t="s" s="21">
        <v>1451</v>
      </c>
      <c r="C299" s="7"/>
      <c r="D299" s="7"/>
      <c r="E299" s="8">
        <v>37</v>
      </c>
      <c r="F299" s="7"/>
      <c r="G299" s="7"/>
      <c r="H299" t="s" s="6">
        <v>1452</v>
      </c>
      <c r="I299" s="7"/>
    </row>
    <row r="300" ht="17" customHeight="1">
      <c r="A300" t="s" s="6">
        <v>1453</v>
      </c>
      <c r="B300" t="s" s="21">
        <v>1454</v>
      </c>
      <c r="C300" s="7"/>
      <c r="D300" s="7"/>
      <c r="E300" s="8">
        <v>50</v>
      </c>
      <c r="F300" t="s" s="6">
        <v>746</v>
      </c>
      <c r="G300" t="s" s="6">
        <v>744</v>
      </c>
      <c r="H300" s="7"/>
      <c r="I300" t="s" s="6">
        <v>18</v>
      </c>
    </row>
    <row r="301" ht="17" customHeight="1">
      <c r="A301" t="s" s="6">
        <v>1102</v>
      </c>
      <c r="B301" t="s" s="21">
        <v>1455</v>
      </c>
      <c r="C301" s="7"/>
      <c r="D301" s="7"/>
      <c r="E301" s="8">
        <v>70</v>
      </c>
      <c r="F301" s="7"/>
      <c r="G301" s="7"/>
      <c r="H301" t="s" s="6">
        <v>1456</v>
      </c>
      <c r="I301" s="7"/>
    </row>
    <row r="302" ht="17" customHeight="1">
      <c r="A302" t="s" s="6">
        <v>1457</v>
      </c>
      <c r="B302" t="s" s="21">
        <v>1458</v>
      </c>
      <c r="C302" s="7"/>
      <c r="D302" s="7"/>
      <c r="E302" s="8">
        <v>71</v>
      </c>
      <c r="F302" s="7"/>
      <c r="G302" s="7"/>
      <c r="H302" t="s" s="6">
        <v>1459</v>
      </c>
      <c r="I302" s="7"/>
    </row>
    <row r="303" ht="17" customHeight="1">
      <c r="A303" t="s" s="6">
        <v>867</v>
      </c>
      <c r="B303" t="s" s="21">
        <v>1460</v>
      </c>
      <c r="C303" s="7"/>
      <c r="D303" s="7"/>
      <c r="E303" s="8">
        <v>80</v>
      </c>
      <c r="F303" s="7"/>
      <c r="G303" s="7"/>
      <c r="H303" t="s" s="6">
        <v>1461</v>
      </c>
      <c r="I303" s="7"/>
    </row>
    <row r="304" ht="17" customHeight="1">
      <c r="A304" t="s" s="6">
        <v>1462</v>
      </c>
      <c r="B304" t="s" s="21">
        <v>1463</v>
      </c>
      <c r="C304" s="7"/>
      <c r="D304" s="7"/>
      <c r="E304" s="8">
        <v>60</v>
      </c>
      <c r="F304" s="7"/>
      <c r="G304" s="7"/>
      <c r="H304" t="s" s="6">
        <v>1464</v>
      </c>
      <c r="I304" s="7"/>
    </row>
    <row r="305" ht="17" customHeight="1">
      <c r="A305" t="s" s="6">
        <v>161</v>
      </c>
      <c r="B305" t="s" s="21">
        <v>1465</v>
      </c>
      <c r="C305" s="7"/>
      <c r="D305" s="7"/>
      <c r="E305" s="8">
        <v>10</v>
      </c>
      <c r="F305" t="s" s="6">
        <v>1450</v>
      </c>
      <c r="G305" t="s" s="6">
        <v>1452</v>
      </c>
      <c r="H305" s="7"/>
      <c r="I305" s="7"/>
    </row>
    <row r="306" ht="17" customHeight="1">
      <c r="A306" t="s" s="6">
        <v>1049</v>
      </c>
      <c r="B306" t="s" s="21">
        <v>1466</v>
      </c>
      <c r="C306" s="7"/>
      <c r="D306" s="7"/>
      <c r="E306" s="8">
        <v>50</v>
      </c>
      <c r="F306" s="7"/>
      <c r="G306" s="7"/>
      <c r="H306" t="s" s="6">
        <v>669</v>
      </c>
      <c r="I306" s="7"/>
    </row>
    <row r="307" ht="17" customHeight="1">
      <c r="A307" t="s" s="6">
        <v>1467</v>
      </c>
      <c r="B307" t="s" s="21">
        <v>1468</v>
      </c>
      <c r="C307" s="7"/>
      <c r="D307" s="8">
        <v>21</v>
      </c>
      <c r="E307" s="7"/>
      <c r="F307" t="s" s="6">
        <v>1469</v>
      </c>
      <c r="G307" t="s" s="6">
        <v>751</v>
      </c>
      <c r="H307" s="7"/>
      <c r="I307" s="7"/>
    </row>
    <row r="308" ht="17" customHeight="1">
      <c r="A308" t="s" s="6">
        <v>1470</v>
      </c>
      <c r="B308" t="s" s="21">
        <v>1471</v>
      </c>
      <c r="C308" s="7"/>
      <c r="D308" s="7"/>
      <c r="E308" s="8">
        <v>3</v>
      </c>
      <c r="F308" t="s" s="6">
        <v>1472</v>
      </c>
      <c r="G308" t="s" s="6">
        <v>1473</v>
      </c>
      <c r="H308" s="7"/>
      <c r="I308" s="7"/>
    </row>
    <row r="309" ht="17" customHeight="1">
      <c r="A309" t="s" s="6">
        <v>1474</v>
      </c>
      <c r="B309" t="s" s="21">
        <v>1475</v>
      </c>
      <c r="C309" s="8">
        <v>8</v>
      </c>
      <c r="D309" s="7"/>
      <c r="E309" s="7"/>
      <c r="F309" t="s" s="6">
        <v>1476</v>
      </c>
      <c r="G309" t="s" s="6">
        <v>1477</v>
      </c>
      <c r="H309" s="7"/>
      <c r="I309" s="7"/>
    </row>
    <row r="310" ht="17" customHeight="1">
      <c r="A310" t="s" s="6">
        <v>835</v>
      </c>
      <c r="B310" t="s" s="21">
        <v>1478</v>
      </c>
      <c r="C310" s="7"/>
      <c r="D310" s="7"/>
      <c r="E310" s="8">
        <v>6</v>
      </c>
      <c r="F310" s="7"/>
      <c r="G310" t="s" s="6">
        <v>1479</v>
      </c>
      <c r="H310" s="7"/>
      <c r="I310" t="s" s="6">
        <v>1480</v>
      </c>
    </row>
    <row r="311" ht="17" customHeight="1">
      <c r="A311" t="s" s="6">
        <v>653</v>
      </c>
      <c r="B311" t="s" s="21">
        <v>1481</v>
      </c>
      <c r="C311" s="7"/>
      <c r="D311" s="7"/>
      <c r="E311" s="8">
        <v>90</v>
      </c>
      <c r="F311" s="7"/>
      <c r="G311" s="7"/>
      <c r="H311" t="s" s="6">
        <v>1482</v>
      </c>
      <c r="I311" s="7"/>
    </row>
    <row r="312" ht="17" customHeight="1">
      <c r="A312" t="s" s="6">
        <v>973</v>
      </c>
      <c r="B312" t="s" s="21">
        <v>1483</v>
      </c>
      <c r="C312" s="7"/>
      <c r="D312" s="7"/>
      <c r="E312" s="8">
        <v>66</v>
      </c>
      <c r="F312" s="7"/>
      <c r="G312" s="7"/>
      <c r="H312" t="s" s="6">
        <v>164</v>
      </c>
      <c r="I312" s="7"/>
    </row>
    <row r="313" ht="17" customHeight="1">
      <c r="A313" t="s" s="6">
        <v>1253</v>
      </c>
      <c r="B313" t="s" s="21">
        <v>1484</v>
      </c>
      <c r="C313" s="7"/>
      <c r="D313" s="7"/>
      <c r="E313" s="8">
        <v>40</v>
      </c>
      <c r="F313" s="7"/>
      <c r="G313" s="7"/>
      <c r="H313" t="s" s="6">
        <v>1254</v>
      </c>
      <c r="I313" s="7"/>
    </row>
    <row r="314" ht="17" customHeight="1">
      <c r="A314" t="s" s="6">
        <v>1485</v>
      </c>
      <c r="B314" t="s" s="21">
        <v>1486</v>
      </c>
      <c r="C314" s="7"/>
      <c r="D314" s="7"/>
      <c r="E314" s="8">
        <v>60</v>
      </c>
      <c r="F314" s="7"/>
      <c r="G314" s="7"/>
      <c r="H314" t="s" s="6">
        <v>1487</v>
      </c>
      <c r="I314" s="7"/>
    </row>
    <row r="315" ht="17" customHeight="1">
      <c r="A315" t="s" s="6">
        <v>1488</v>
      </c>
      <c r="B315" t="s" s="21">
        <v>1489</v>
      </c>
      <c r="C315" s="7"/>
      <c r="D315" s="7"/>
      <c r="E315" s="8">
        <v>21</v>
      </c>
      <c r="F315" t="s" s="6">
        <v>1490</v>
      </c>
      <c r="G315" t="s" s="6">
        <v>736</v>
      </c>
      <c r="H315" s="7"/>
      <c r="I315" t="s" s="6">
        <v>18</v>
      </c>
    </row>
    <row r="316" ht="17" customHeight="1">
      <c r="A316" t="s" s="6">
        <v>668</v>
      </c>
      <c r="B316" t="s" s="21">
        <v>1491</v>
      </c>
      <c r="C316" s="7"/>
      <c r="D316" s="7"/>
      <c r="E316" s="8">
        <v>57</v>
      </c>
      <c r="F316" s="7"/>
      <c r="G316" s="7"/>
      <c r="H316" t="s" s="6">
        <v>669</v>
      </c>
      <c r="I316" s="7"/>
    </row>
    <row r="317" ht="17" customHeight="1">
      <c r="A317" t="s" s="6">
        <v>1068</v>
      </c>
      <c r="B317" t="s" s="21">
        <v>1492</v>
      </c>
      <c r="C317" s="7"/>
      <c r="D317" s="7"/>
      <c r="E317" s="8">
        <v>65</v>
      </c>
      <c r="F317" s="7"/>
      <c r="G317" s="7"/>
      <c r="H317" t="s" s="6">
        <v>1493</v>
      </c>
      <c r="I317" s="7"/>
    </row>
    <row r="318" ht="17" customHeight="1">
      <c r="A318" t="s" s="6">
        <v>1257</v>
      </c>
      <c r="B318" t="s" s="21">
        <v>1494</v>
      </c>
      <c r="C318" s="7"/>
      <c r="D318" s="7"/>
      <c r="E318" s="8">
        <v>70</v>
      </c>
      <c r="F318" s="7"/>
      <c r="G318" s="7"/>
      <c r="H318" t="s" s="6">
        <v>1495</v>
      </c>
      <c r="I318" s="7"/>
    </row>
    <row r="319" ht="17" customHeight="1">
      <c r="A319" t="s" s="6">
        <v>973</v>
      </c>
      <c r="B319" t="s" s="21">
        <v>1496</v>
      </c>
      <c r="C319" s="7"/>
      <c r="D319" s="7"/>
      <c r="E319" s="8">
        <v>6</v>
      </c>
      <c r="F319" t="s" s="6">
        <v>1183</v>
      </c>
      <c r="G319" t="s" s="6">
        <v>1184</v>
      </c>
      <c r="H319" s="7"/>
      <c r="I319" s="7"/>
    </row>
    <row r="320" ht="17" customHeight="1">
      <c r="A320" t="s" s="6">
        <v>1497</v>
      </c>
      <c r="B320" t="s" s="21">
        <v>1498</v>
      </c>
      <c r="C320" s="7"/>
      <c r="D320" s="7"/>
      <c r="E320" s="8">
        <v>65</v>
      </c>
      <c r="F320" s="7"/>
      <c r="G320" s="7"/>
      <c r="H320" t="s" s="6">
        <v>1499</v>
      </c>
      <c r="I320" s="7"/>
    </row>
    <row r="321" ht="17" customHeight="1">
      <c r="A321" t="s" s="6">
        <v>789</v>
      </c>
      <c r="B321" t="s" s="21">
        <v>1500</v>
      </c>
      <c r="C321" s="7"/>
      <c r="D321" s="7"/>
      <c r="E321" s="8">
        <v>70</v>
      </c>
      <c r="F321" s="7"/>
      <c r="G321" s="7"/>
      <c r="H321" t="s" s="6">
        <v>1501</v>
      </c>
      <c r="I321" s="7"/>
    </row>
    <row r="322" ht="17" customHeight="1">
      <c r="A322" t="s" s="6">
        <v>1008</v>
      </c>
      <c r="B322" t="s" s="21">
        <v>1502</v>
      </c>
      <c r="C322" s="7"/>
      <c r="D322" s="7"/>
      <c r="E322" s="8">
        <v>70</v>
      </c>
      <c r="F322" s="7"/>
      <c r="G322" s="7"/>
      <c r="H322" t="s" s="6">
        <v>1503</v>
      </c>
      <c r="I322" s="7"/>
    </row>
    <row r="323" ht="17" customHeight="1">
      <c r="A323" t="s" s="6">
        <v>1504</v>
      </c>
      <c r="B323" t="s" s="21">
        <v>1505</v>
      </c>
      <c r="C323" s="7"/>
      <c r="D323" s="7"/>
      <c r="E323" s="8">
        <v>88</v>
      </c>
      <c r="F323" s="7"/>
      <c r="G323" s="7"/>
      <c r="H323" t="s" s="6">
        <v>977</v>
      </c>
      <c r="I323" s="7"/>
    </row>
    <row r="324" ht="17" customHeight="1">
      <c r="A324" t="s" s="6">
        <v>818</v>
      </c>
      <c r="B324" t="s" s="21">
        <v>1506</v>
      </c>
      <c r="C324" s="7"/>
      <c r="D324" s="7"/>
      <c r="E324" s="8">
        <v>70</v>
      </c>
      <c r="F324" s="7"/>
      <c r="G324" s="7"/>
      <c r="H324" t="s" s="6">
        <v>1507</v>
      </c>
      <c r="I324" s="7"/>
    </row>
    <row r="325" ht="17" customHeight="1">
      <c r="A325" t="s" s="6">
        <v>1508</v>
      </c>
      <c r="B325" t="s" s="21">
        <v>1509</v>
      </c>
      <c r="C325" s="7"/>
      <c r="D325" s="7"/>
      <c r="E325" s="8">
        <v>70</v>
      </c>
      <c r="F325" s="7"/>
      <c r="G325" s="7"/>
      <c r="H325" t="s" s="6">
        <v>1510</v>
      </c>
      <c r="I325" s="7"/>
    </row>
    <row r="326" ht="17" customHeight="1">
      <c r="A326" t="s" s="6">
        <v>743</v>
      </c>
      <c r="B326" t="s" s="21">
        <v>1511</v>
      </c>
      <c r="C326" s="7"/>
      <c r="D326" s="7"/>
      <c r="E326" s="8">
        <v>46</v>
      </c>
      <c r="F326" s="7"/>
      <c r="G326" s="7"/>
      <c r="H326" t="s" s="6">
        <v>1512</v>
      </c>
      <c r="I326" s="7"/>
    </row>
    <row r="327" ht="17" customHeight="1">
      <c r="A327" t="s" s="6">
        <v>1513</v>
      </c>
      <c r="B327" t="s" s="21">
        <v>1514</v>
      </c>
      <c r="C327" s="7"/>
      <c r="D327" s="7"/>
      <c r="E327" s="8">
        <v>35</v>
      </c>
      <c r="F327" s="7"/>
      <c r="G327" s="7"/>
      <c r="H327" t="s" s="6">
        <v>1515</v>
      </c>
      <c r="I327" s="7"/>
    </row>
    <row r="328" ht="17" customHeight="1">
      <c r="A328" t="s" s="6">
        <v>1516</v>
      </c>
      <c r="B328" t="s" s="21">
        <v>1514</v>
      </c>
      <c r="C328" s="7"/>
      <c r="D328" s="7"/>
      <c r="E328" t="s" s="6">
        <v>635</v>
      </c>
      <c r="F328" s="7"/>
      <c r="G328" s="7"/>
      <c r="H328" t="s" s="6">
        <v>1082</v>
      </c>
      <c r="I328" s="7"/>
    </row>
    <row r="329" ht="17" customHeight="1">
      <c r="A329" t="s" s="6">
        <v>856</v>
      </c>
      <c r="B329" t="s" s="21">
        <v>1517</v>
      </c>
      <c r="C329" s="7"/>
      <c r="D329" s="7"/>
      <c r="E329" s="8">
        <v>61</v>
      </c>
      <c r="F329" s="7"/>
      <c r="G329" s="7"/>
      <c r="H329" t="s" s="6">
        <v>1343</v>
      </c>
      <c r="I329" s="7"/>
    </row>
    <row r="330" ht="17" customHeight="1">
      <c r="A330" t="s" s="6">
        <v>1276</v>
      </c>
      <c r="B330" t="s" s="21">
        <v>1518</v>
      </c>
      <c r="C330" s="7"/>
      <c r="D330" s="7"/>
      <c r="E330" s="8">
        <v>40</v>
      </c>
      <c r="F330" s="7"/>
      <c r="G330" s="7"/>
      <c r="H330" s="7"/>
      <c r="I330" t="s" s="6">
        <v>18</v>
      </c>
    </row>
    <row r="331" ht="17" customHeight="1">
      <c r="A331" t="s" s="6">
        <v>1519</v>
      </c>
      <c r="B331" t="s" s="21">
        <v>1520</v>
      </c>
      <c r="C331" s="7"/>
      <c r="D331" s="7"/>
      <c r="E331" s="8">
        <v>37</v>
      </c>
      <c r="F331" s="7"/>
      <c r="G331" s="7"/>
      <c r="H331" s="7"/>
      <c r="I331" t="s" s="6">
        <v>1521</v>
      </c>
    </row>
    <row r="332" ht="17" customHeight="1">
      <c r="A332" t="s" s="6">
        <v>1151</v>
      </c>
      <c r="B332" t="s" s="21">
        <v>1522</v>
      </c>
      <c r="C332" s="7"/>
      <c r="D332" s="7"/>
      <c r="E332" s="8">
        <v>70</v>
      </c>
      <c r="F332" s="7"/>
      <c r="G332" s="7"/>
      <c r="H332" t="s" s="6">
        <v>1523</v>
      </c>
      <c r="I332" s="7"/>
    </row>
    <row r="333" ht="17" customHeight="1">
      <c r="A333" t="s" s="6">
        <v>1524</v>
      </c>
      <c r="B333" t="s" s="21">
        <v>1525</v>
      </c>
      <c r="C333" s="7"/>
      <c r="D333" s="7"/>
      <c r="E333" s="8">
        <v>60</v>
      </c>
      <c r="F333" s="7"/>
      <c r="G333" s="7"/>
      <c r="H333" s="7"/>
      <c r="I333" t="s" s="6">
        <v>18</v>
      </c>
    </row>
    <row r="334" ht="17" customHeight="1">
      <c r="A334" t="s" s="6">
        <v>1302</v>
      </c>
      <c r="B334" t="s" s="21">
        <v>1526</v>
      </c>
      <c r="C334" s="7"/>
      <c r="D334" s="7"/>
      <c r="E334" s="8">
        <v>72</v>
      </c>
      <c r="F334" s="7"/>
      <c r="G334" s="7"/>
      <c r="H334" t="s" s="6">
        <v>1527</v>
      </c>
      <c r="I334" s="7"/>
    </row>
    <row r="335" ht="17" customHeight="1">
      <c r="A335" t="s" s="6">
        <v>856</v>
      </c>
      <c r="B335" t="s" s="21">
        <v>1528</v>
      </c>
      <c r="C335" s="7"/>
      <c r="D335" s="7"/>
      <c r="E335" s="8">
        <v>11</v>
      </c>
      <c r="F335" t="s" s="6">
        <v>1529</v>
      </c>
      <c r="G335" t="s" s="6">
        <v>1334</v>
      </c>
      <c r="H335" s="7"/>
      <c r="I335" s="7"/>
    </row>
    <row r="336" ht="17" customHeight="1">
      <c r="A336" t="s" s="6">
        <v>991</v>
      </c>
      <c r="B336" t="s" s="21">
        <v>1530</v>
      </c>
      <c r="C336" s="7"/>
      <c r="D336" s="7"/>
      <c r="E336" s="8">
        <v>55</v>
      </c>
      <c r="F336" s="7"/>
      <c r="G336" s="7"/>
      <c r="H336" t="s" s="6">
        <v>1531</v>
      </c>
      <c r="I336" s="7"/>
    </row>
    <row r="337" ht="17" customHeight="1">
      <c r="A337" t="s" s="6">
        <v>1532</v>
      </c>
      <c r="B337" t="s" s="21">
        <v>1533</v>
      </c>
      <c r="C337" s="7"/>
      <c r="D337" s="7"/>
      <c r="E337" s="8">
        <v>81</v>
      </c>
      <c r="F337" s="7"/>
      <c r="G337" s="7"/>
      <c r="H337" t="s" s="6">
        <v>1534</v>
      </c>
      <c r="I337" s="7"/>
    </row>
    <row r="338" ht="17" customHeight="1">
      <c r="A338" t="s" s="6">
        <v>1535</v>
      </c>
      <c r="B338" t="s" s="21">
        <v>1536</v>
      </c>
      <c r="C338" s="8">
        <v>8</v>
      </c>
      <c r="D338" s="7"/>
      <c r="E338" s="7"/>
      <c r="F338" t="s" s="6">
        <v>1537</v>
      </c>
      <c r="G338" t="s" s="6">
        <v>1068</v>
      </c>
      <c r="H338" s="7"/>
      <c r="I338" s="7"/>
    </row>
    <row r="339" ht="17" customHeight="1">
      <c r="A339" t="s" s="6">
        <v>879</v>
      </c>
      <c r="B339" t="s" s="21">
        <v>1538</v>
      </c>
      <c r="C339" s="7"/>
      <c r="D339" s="7"/>
      <c r="E339" s="8">
        <v>89</v>
      </c>
      <c r="F339" s="7"/>
      <c r="G339" s="7"/>
      <c r="H339" t="s" s="6">
        <v>1539</v>
      </c>
      <c r="I339" s="7"/>
    </row>
    <row r="340" ht="17" customHeight="1">
      <c r="A340" t="s" s="6">
        <v>1540</v>
      </c>
      <c r="B340" t="s" s="21">
        <v>1541</v>
      </c>
      <c r="C340" s="7"/>
      <c r="D340" s="7"/>
      <c r="E340" s="8">
        <v>23</v>
      </c>
      <c r="F340" s="7"/>
      <c r="G340" s="7"/>
      <c r="H340" t="s" s="6">
        <v>1542</v>
      </c>
      <c r="I340" s="7"/>
    </row>
    <row r="341" ht="17" customHeight="1">
      <c r="A341" t="s" s="6">
        <v>1543</v>
      </c>
      <c r="B341" t="s" s="21">
        <v>1544</v>
      </c>
      <c r="C341" s="7"/>
      <c r="D341" s="7"/>
      <c r="E341" s="8">
        <v>85</v>
      </c>
      <c r="F341" s="7"/>
      <c r="G341" s="7"/>
      <c r="H341" t="s" s="6">
        <v>1545</v>
      </c>
      <c r="I341" s="7"/>
    </row>
    <row r="342" ht="17" customHeight="1">
      <c r="A342" t="s" s="6">
        <v>1546</v>
      </c>
      <c r="B342" t="s" s="21">
        <v>1547</v>
      </c>
      <c r="C342" s="7"/>
      <c r="D342" s="7"/>
      <c r="E342" s="8">
        <v>20</v>
      </c>
      <c r="F342" t="s" s="6">
        <v>1306</v>
      </c>
      <c r="G342" t="s" s="6">
        <v>1308</v>
      </c>
      <c r="H342" s="7"/>
      <c r="I342" t="s" s="6">
        <v>18</v>
      </c>
    </row>
    <row r="343" ht="17" customHeight="1">
      <c r="A343" t="s" s="6">
        <v>1548</v>
      </c>
      <c r="B343" t="s" s="21">
        <v>1549</v>
      </c>
      <c r="C343" s="7"/>
      <c r="D343" s="7"/>
      <c r="E343" s="8">
        <v>32</v>
      </c>
      <c r="F343" s="7"/>
      <c r="G343" s="7"/>
      <c r="H343" t="s" s="6">
        <v>1550</v>
      </c>
      <c r="I343" s="7"/>
    </row>
    <row r="344" ht="17" customHeight="1">
      <c r="A344" t="s" s="6">
        <v>1188</v>
      </c>
      <c r="B344" t="s" s="21">
        <v>1551</v>
      </c>
      <c r="C344" s="7"/>
      <c r="D344" s="7"/>
      <c r="E344" s="8">
        <v>80</v>
      </c>
      <c r="F344" s="7"/>
      <c r="G344" s="7"/>
      <c r="H344" t="s" s="6">
        <v>1187</v>
      </c>
      <c r="I344" s="7"/>
    </row>
    <row r="345" ht="17" customHeight="1">
      <c r="A345" t="s" s="6">
        <v>1423</v>
      </c>
      <c r="B345" t="s" s="21">
        <v>1552</v>
      </c>
      <c r="C345" s="7"/>
      <c r="D345" s="7"/>
      <c r="E345" s="8">
        <v>77</v>
      </c>
      <c r="F345" s="7"/>
      <c r="G345" s="7"/>
      <c r="H345" t="s" s="6">
        <v>1553</v>
      </c>
      <c r="I345" s="7"/>
    </row>
    <row r="346" ht="17" customHeight="1">
      <c r="A346" t="s" s="6">
        <v>1554</v>
      </c>
      <c r="B346" t="s" s="21">
        <v>1555</v>
      </c>
      <c r="C346" s="7"/>
      <c r="D346" s="7"/>
      <c r="E346" s="8">
        <v>70</v>
      </c>
      <c r="F346" s="7"/>
      <c r="G346" t="s" s="6">
        <v>1556</v>
      </c>
      <c r="H346" s="7"/>
      <c r="I346" s="7"/>
    </row>
    <row r="347" ht="17" customHeight="1">
      <c r="A347" t="s" s="6">
        <v>1557</v>
      </c>
      <c r="B347" t="s" s="21">
        <v>1558</v>
      </c>
      <c r="C347" s="7"/>
      <c r="D347" s="7"/>
      <c r="E347" s="8">
        <v>50</v>
      </c>
      <c r="F347" s="7"/>
      <c r="G347" s="7"/>
      <c r="H347" t="s" s="6">
        <v>1559</v>
      </c>
      <c r="I347" s="7"/>
    </row>
    <row r="348" ht="17" customHeight="1">
      <c r="A348" t="s" s="6">
        <v>1560</v>
      </c>
      <c r="B348" t="s" s="21">
        <v>1561</v>
      </c>
      <c r="C348" s="7"/>
      <c r="D348" s="7"/>
      <c r="E348" s="8">
        <v>60</v>
      </c>
      <c r="F348" s="7"/>
      <c r="G348" s="7"/>
      <c r="H348" t="s" s="6">
        <v>943</v>
      </c>
      <c r="I348" s="7"/>
    </row>
    <row r="349" ht="17" customHeight="1">
      <c r="A349" t="s" s="6">
        <v>1562</v>
      </c>
      <c r="B349" t="s" s="21">
        <v>1563</v>
      </c>
      <c r="C349" s="7"/>
      <c r="D349" s="7"/>
      <c r="E349" s="8">
        <v>60</v>
      </c>
      <c r="F349" s="7"/>
      <c r="G349" s="7"/>
      <c r="H349" t="s" s="6">
        <v>1564</v>
      </c>
      <c r="I349" s="7"/>
    </row>
    <row r="350" ht="17" customHeight="1">
      <c r="A350" t="s" s="6">
        <v>1188</v>
      </c>
      <c r="B350" t="s" s="21">
        <v>1565</v>
      </c>
      <c r="C350" s="7"/>
      <c r="D350" s="7"/>
      <c r="E350" s="8">
        <v>5</v>
      </c>
      <c r="F350" t="s" s="6">
        <v>1564</v>
      </c>
      <c r="G350" t="s" s="6">
        <v>1566</v>
      </c>
      <c r="H350" s="7"/>
      <c r="I350" s="7"/>
    </row>
    <row r="351" ht="17" customHeight="1">
      <c r="A351" t="s" s="6">
        <v>1069</v>
      </c>
      <c r="B351" t="s" s="21">
        <v>1567</v>
      </c>
      <c r="C351" s="7"/>
      <c r="D351" s="7"/>
      <c r="E351" s="8">
        <v>15</v>
      </c>
      <c r="F351" t="s" s="6">
        <v>1069</v>
      </c>
      <c r="G351" t="s" s="6">
        <v>1568</v>
      </c>
      <c r="H351" s="7"/>
      <c r="I351" t="s" s="6">
        <v>1569</v>
      </c>
    </row>
    <row r="352" ht="17" customHeight="1">
      <c r="A352" t="s" s="6">
        <v>1570</v>
      </c>
      <c r="B352" t="s" s="21">
        <v>1571</v>
      </c>
      <c r="C352" s="7"/>
      <c r="D352" s="7"/>
      <c r="E352" s="8">
        <v>54</v>
      </c>
      <c r="F352" s="7"/>
      <c r="G352" s="7"/>
      <c r="H352" s="7"/>
      <c r="I352" t="s" s="6">
        <v>1572</v>
      </c>
    </row>
    <row r="353" ht="17" customHeight="1">
      <c r="A353" t="s" s="6">
        <v>1573</v>
      </c>
      <c r="B353" t="s" s="21">
        <v>1574</v>
      </c>
      <c r="C353" s="7"/>
      <c r="D353" s="7"/>
      <c r="E353" s="8">
        <v>80</v>
      </c>
      <c r="F353" s="7"/>
      <c r="G353" s="7"/>
      <c r="H353" t="s" s="6">
        <v>1575</v>
      </c>
      <c r="I353" s="7"/>
    </row>
    <row r="354" ht="17" customHeight="1">
      <c r="A354" t="s" s="6">
        <v>1576</v>
      </c>
      <c r="B354" t="s" s="21">
        <v>1577</v>
      </c>
      <c r="C354" s="7"/>
      <c r="D354" s="7"/>
      <c r="E354" s="8">
        <v>9</v>
      </c>
      <c r="F354" t="s" s="6">
        <v>1116</v>
      </c>
      <c r="G354" t="s" s="6">
        <v>1117</v>
      </c>
      <c r="H354" s="7"/>
      <c r="I354" s="7"/>
    </row>
    <row r="355" ht="17" customHeight="1">
      <c r="A355" t="s" s="6">
        <v>1578</v>
      </c>
      <c r="B355" t="s" s="21">
        <v>1579</v>
      </c>
      <c r="C355" s="7"/>
      <c r="D355" s="7"/>
      <c r="E355" s="8">
        <v>55</v>
      </c>
      <c r="F355" s="7"/>
      <c r="G355" s="7"/>
      <c r="H355" s="7"/>
      <c r="I355" s="7"/>
    </row>
    <row r="356" ht="17" customHeight="1">
      <c r="A356" t="s" s="6">
        <v>1580</v>
      </c>
      <c r="B356" t="s" s="21">
        <v>1581</v>
      </c>
      <c r="C356" s="7"/>
      <c r="D356" s="7"/>
      <c r="E356" s="8">
        <v>4</v>
      </c>
      <c r="F356" t="s" s="6">
        <v>1582</v>
      </c>
      <c r="G356" t="s" s="6">
        <v>105</v>
      </c>
      <c r="H356" s="7"/>
      <c r="I356" s="7"/>
    </row>
    <row r="357" ht="17" customHeight="1">
      <c r="A357" t="s" s="6">
        <v>1031</v>
      </c>
      <c r="B357" t="s" s="21">
        <v>1581</v>
      </c>
      <c r="C357" s="7"/>
      <c r="D357" s="7"/>
      <c r="E357" s="8">
        <v>2</v>
      </c>
      <c r="F357" t="s" s="6">
        <v>818</v>
      </c>
      <c r="G357" t="s" s="6">
        <v>885</v>
      </c>
      <c r="H357" s="7"/>
      <c r="I357" s="7"/>
    </row>
    <row r="358" ht="17" customHeight="1">
      <c r="A358" t="s" s="6">
        <v>1583</v>
      </c>
      <c r="B358" t="s" s="21">
        <v>1584</v>
      </c>
      <c r="C358" s="7"/>
      <c r="D358" s="7"/>
      <c r="E358" s="8">
        <v>55</v>
      </c>
      <c r="F358" s="7"/>
      <c r="G358" s="7"/>
      <c r="H358" s="7"/>
      <c r="I358" t="s" s="6">
        <v>18</v>
      </c>
    </row>
    <row r="359" ht="17" customHeight="1">
      <c r="A359" t="s" s="6">
        <v>1585</v>
      </c>
      <c r="B359" t="s" s="21">
        <v>1586</v>
      </c>
      <c r="C359" s="7"/>
      <c r="D359" s="7"/>
      <c r="E359" t="s" s="6">
        <v>635</v>
      </c>
      <c r="F359" s="7"/>
      <c r="G359" s="7"/>
      <c r="H359" t="s" s="6">
        <v>1248</v>
      </c>
      <c r="I359" s="7"/>
    </row>
    <row r="360" ht="17" customHeight="1">
      <c r="A360" t="s" s="6">
        <v>1587</v>
      </c>
      <c r="B360" t="s" s="21">
        <v>1588</v>
      </c>
      <c r="C360" s="7"/>
      <c r="D360" s="7"/>
      <c r="E360" s="8">
        <v>22</v>
      </c>
      <c r="F360" t="s" s="6">
        <v>1128</v>
      </c>
      <c r="G360" t="s" s="6">
        <v>1147</v>
      </c>
      <c r="H360" s="7"/>
      <c r="I360" t="s" s="6">
        <v>18</v>
      </c>
    </row>
    <row r="361" ht="17" customHeight="1">
      <c r="A361" t="s" s="6">
        <v>161</v>
      </c>
      <c r="B361" t="s" s="21">
        <v>1589</v>
      </c>
      <c r="C361" s="7"/>
      <c r="D361" s="7"/>
      <c r="E361" s="8">
        <v>88</v>
      </c>
      <c r="F361" s="7"/>
      <c r="G361" s="7"/>
      <c r="H361" t="s" s="6">
        <v>1590</v>
      </c>
      <c r="I361" s="7"/>
    </row>
    <row r="362" ht="17" customHeight="1">
      <c r="A362" t="s" s="6">
        <v>1591</v>
      </c>
      <c r="B362" t="s" s="21">
        <v>1592</v>
      </c>
      <c r="C362" s="7"/>
      <c r="D362" s="7"/>
      <c r="E362" s="8">
        <v>52</v>
      </c>
      <c r="F362" s="7"/>
      <c r="G362" s="7"/>
      <c r="H362" t="s" s="6">
        <v>1593</v>
      </c>
      <c r="I362" s="7"/>
    </row>
    <row r="363" ht="17" customHeight="1">
      <c r="A363" t="s" s="6">
        <v>693</v>
      </c>
      <c r="B363" t="s" s="21">
        <v>1594</v>
      </c>
      <c r="C363" s="7"/>
      <c r="D363" s="7"/>
      <c r="E363" s="8">
        <v>14</v>
      </c>
      <c r="F363" t="s" s="6">
        <v>1595</v>
      </c>
      <c r="G363" t="s" s="6">
        <v>751</v>
      </c>
      <c r="H363" s="7"/>
      <c r="I363" s="7"/>
    </row>
    <row r="364" ht="17" customHeight="1">
      <c r="A364" t="s" s="6">
        <v>1596</v>
      </c>
      <c r="B364" t="s" s="21">
        <v>1597</v>
      </c>
      <c r="C364" s="7"/>
      <c r="D364" s="7"/>
      <c r="E364" s="8">
        <v>72</v>
      </c>
      <c r="F364" s="7"/>
      <c r="G364" s="7"/>
      <c r="H364" t="s" s="6">
        <v>995</v>
      </c>
      <c r="I364" s="7"/>
    </row>
    <row r="365" ht="17" customHeight="1">
      <c r="A365" t="s" s="6">
        <v>1459</v>
      </c>
      <c r="B365" t="s" s="21">
        <v>1598</v>
      </c>
      <c r="C365" s="7"/>
      <c r="D365" s="7"/>
      <c r="E365" t="s" s="6">
        <v>635</v>
      </c>
      <c r="F365" s="7"/>
      <c r="G365" s="7"/>
      <c r="H365" t="s" s="6">
        <v>1599</v>
      </c>
      <c r="I365" s="7"/>
    </row>
    <row r="366" ht="17" customHeight="1">
      <c r="A366" t="s" s="6">
        <v>1254</v>
      </c>
      <c r="B366" t="s" s="21">
        <v>1600</v>
      </c>
      <c r="C366" s="7"/>
      <c r="D366" s="7"/>
      <c r="E366" s="8">
        <v>50</v>
      </c>
      <c r="F366" s="7"/>
      <c r="G366" s="7"/>
      <c r="H366" t="s" s="6">
        <v>1253</v>
      </c>
      <c r="I366" s="7"/>
    </row>
    <row r="367" ht="17" customHeight="1">
      <c r="A367" t="s" s="6">
        <v>1601</v>
      </c>
      <c r="B367" t="s" s="21">
        <v>1602</v>
      </c>
      <c r="C367" s="7"/>
      <c r="D367" s="7"/>
      <c r="E367" s="8">
        <v>60</v>
      </c>
      <c r="F367" s="7"/>
      <c r="G367" s="7"/>
      <c r="H367" t="s" s="6">
        <v>1603</v>
      </c>
      <c r="I367" s="7"/>
    </row>
    <row r="368" ht="17" customHeight="1">
      <c r="A368" t="s" s="6">
        <v>1604</v>
      </c>
      <c r="B368" t="s" s="21">
        <v>1602</v>
      </c>
      <c r="C368" s="7"/>
      <c r="D368" s="7"/>
      <c r="E368" s="8">
        <v>16</v>
      </c>
      <c r="F368" t="s" s="6">
        <v>1604</v>
      </c>
      <c r="G368" t="s" s="6">
        <v>1605</v>
      </c>
      <c r="H368" s="7"/>
      <c r="I368" t="s" s="6">
        <v>18</v>
      </c>
    </row>
    <row r="369" ht="17" customHeight="1">
      <c r="A369" t="s" s="6">
        <v>1606</v>
      </c>
      <c r="B369" t="s" s="21">
        <v>1607</v>
      </c>
      <c r="C369" s="7"/>
      <c r="D369" s="7"/>
      <c r="E369" s="8">
        <v>46</v>
      </c>
      <c r="F369" s="7"/>
      <c r="G369" s="7"/>
      <c r="H369" s="7"/>
      <c r="I369" t="s" s="6">
        <v>1608</v>
      </c>
    </row>
    <row r="370" ht="17" customHeight="1">
      <c r="A370" t="s" s="6">
        <v>1609</v>
      </c>
      <c r="B370" t="s" s="21">
        <v>1610</v>
      </c>
      <c r="C370" s="7"/>
      <c r="D370" s="7"/>
      <c r="E370" s="8">
        <v>16</v>
      </c>
      <c r="F370" t="s" s="6">
        <v>1450</v>
      </c>
      <c r="G370" t="s" s="6">
        <v>1452</v>
      </c>
      <c r="H370" s="7"/>
      <c r="I370" t="s" s="6">
        <v>18</v>
      </c>
    </row>
    <row r="371" ht="17" customHeight="1">
      <c r="A371" t="s" s="6">
        <v>1293</v>
      </c>
      <c r="B371" t="s" s="21">
        <v>1611</v>
      </c>
      <c r="C371" s="7"/>
      <c r="D371" s="7"/>
      <c r="E371" s="8">
        <v>70</v>
      </c>
      <c r="F371" s="7"/>
      <c r="G371" s="7"/>
      <c r="H371" t="s" s="6">
        <v>1612</v>
      </c>
      <c r="I371" s="7"/>
    </row>
    <row r="372" ht="17" customHeight="1">
      <c r="A372" t="s" s="6">
        <v>1613</v>
      </c>
      <c r="B372" t="s" s="21">
        <v>1614</v>
      </c>
      <c r="C372" s="7"/>
      <c r="D372" s="7"/>
      <c r="E372" s="8">
        <v>65</v>
      </c>
      <c r="F372" s="7"/>
      <c r="G372" s="7"/>
      <c r="H372" t="s" s="6">
        <v>975</v>
      </c>
      <c r="I372" s="7"/>
    </row>
    <row r="373" ht="17" customHeight="1">
      <c r="A373" t="s" s="6">
        <v>1615</v>
      </c>
      <c r="B373" t="s" s="21">
        <v>1616</v>
      </c>
      <c r="C373" s="7"/>
      <c r="D373" s="7"/>
      <c r="E373" s="8">
        <v>20</v>
      </c>
      <c r="F373" t="s" s="6">
        <v>1485</v>
      </c>
      <c r="G373" t="s" s="6">
        <v>1487</v>
      </c>
      <c r="H373" s="7"/>
      <c r="I373" t="s" s="6">
        <v>18</v>
      </c>
    </row>
    <row r="374" ht="17" customHeight="1">
      <c r="A374" t="s" s="6">
        <v>1617</v>
      </c>
      <c r="B374" t="s" s="21">
        <v>1618</v>
      </c>
      <c r="C374" s="7"/>
      <c r="D374" s="7"/>
      <c r="E374" s="8">
        <v>50</v>
      </c>
      <c r="F374" s="7"/>
      <c r="G374" s="7"/>
      <c r="H374" s="7"/>
      <c r="I374" t="s" s="6">
        <v>1619</v>
      </c>
    </row>
    <row r="375" ht="17" customHeight="1">
      <c r="A375" t="s" s="6">
        <v>1620</v>
      </c>
      <c r="B375" t="s" s="21">
        <v>1621</v>
      </c>
      <c r="C375" s="7"/>
      <c r="D375" s="7"/>
      <c r="E375" s="8">
        <v>56</v>
      </c>
      <c r="F375" s="7"/>
      <c r="G375" s="7"/>
      <c r="H375" t="s" s="6">
        <v>790</v>
      </c>
      <c r="I375" s="7"/>
    </row>
    <row r="376" ht="17" customHeight="1">
      <c r="A376" t="s" s="6">
        <v>665</v>
      </c>
      <c r="B376" t="s" s="21">
        <v>1622</v>
      </c>
      <c r="C376" s="7"/>
      <c r="D376" s="7"/>
      <c r="E376" s="8">
        <v>38</v>
      </c>
      <c r="F376" s="7"/>
      <c r="G376" s="7"/>
      <c r="H376" t="s" s="6">
        <v>1570</v>
      </c>
      <c r="I376" s="7"/>
    </row>
    <row r="377" ht="17" customHeight="1">
      <c r="A377" t="s" s="6">
        <v>1623</v>
      </c>
      <c r="B377" t="s" s="21">
        <v>1624</v>
      </c>
      <c r="C377" s="7"/>
      <c r="D377" s="7"/>
      <c r="E377" s="8">
        <v>59</v>
      </c>
      <c r="F377" s="7"/>
      <c r="G377" s="7"/>
      <c r="H377" s="7"/>
      <c r="I377" t="s" s="6">
        <v>18</v>
      </c>
    </row>
    <row r="378" ht="17" customHeight="1">
      <c r="A378" t="s" s="6">
        <v>1625</v>
      </c>
      <c r="B378" t="s" s="21">
        <v>1626</v>
      </c>
      <c r="C378" s="7"/>
      <c r="D378" s="7"/>
      <c r="E378" s="8">
        <v>62</v>
      </c>
      <c r="F378" s="7"/>
      <c r="G378" s="7"/>
      <c r="H378" t="s" s="6">
        <v>1627</v>
      </c>
      <c r="I378" s="7"/>
    </row>
    <row r="379" ht="17" customHeight="1">
      <c r="A379" t="s" s="6">
        <v>905</v>
      </c>
      <c r="B379" t="s" s="21">
        <v>1628</v>
      </c>
      <c r="C379" s="7"/>
      <c r="D379" s="7"/>
      <c r="E379" s="8">
        <v>47</v>
      </c>
      <c r="F379" t="s" s="6">
        <v>905</v>
      </c>
      <c r="G379" t="s" s="6">
        <v>1629</v>
      </c>
      <c r="H379" s="7"/>
      <c r="I379" t="s" s="6">
        <v>18</v>
      </c>
    </row>
    <row r="380" ht="17" customHeight="1">
      <c r="A380" t="s" s="6">
        <v>1082</v>
      </c>
      <c r="B380" t="s" s="21">
        <v>1630</v>
      </c>
      <c r="C380" s="7"/>
      <c r="D380" s="7"/>
      <c r="E380" s="8">
        <v>70</v>
      </c>
      <c r="F380" s="7"/>
      <c r="G380" s="7"/>
      <c r="H380" t="s" s="6">
        <v>1631</v>
      </c>
      <c r="I380" s="7"/>
    </row>
    <row r="381" ht="17" customHeight="1">
      <c r="A381" t="s" s="6">
        <v>1632</v>
      </c>
      <c r="B381" t="s" s="21">
        <v>1633</v>
      </c>
      <c r="C381" s="7"/>
      <c r="D381" s="8">
        <v>5</v>
      </c>
      <c r="E381" s="7"/>
      <c r="F381" t="s" s="6">
        <v>1634</v>
      </c>
      <c r="G381" t="s" s="6">
        <v>1144</v>
      </c>
      <c r="H381" s="7"/>
      <c r="I381" s="7"/>
    </row>
    <row r="382" ht="17" customHeight="1">
      <c r="A382" t="s" s="6">
        <v>1635</v>
      </c>
      <c r="B382" t="s" s="21">
        <v>1636</v>
      </c>
      <c r="C382" s="7"/>
      <c r="D382" s="7"/>
      <c r="E382" s="8">
        <v>69</v>
      </c>
      <c r="F382" s="7"/>
      <c r="G382" s="7"/>
      <c r="H382" t="s" s="6">
        <v>1637</v>
      </c>
      <c r="I382" s="7"/>
    </row>
    <row r="383" ht="17" customHeight="1">
      <c r="A383" t="s" s="6">
        <v>1638</v>
      </c>
      <c r="B383" t="s" s="21">
        <v>1639</v>
      </c>
      <c r="C383" s="7"/>
      <c r="D383" s="7"/>
      <c r="E383" s="8">
        <v>50</v>
      </c>
      <c r="F383" s="7"/>
      <c r="G383" s="7"/>
      <c r="H383" s="7"/>
      <c r="I383" t="s" s="6">
        <v>1640</v>
      </c>
    </row>
    <row r="384" ht="17" customHeight="1">
      <c r="A384" t="s" s="6">
        <v>1641</v>
      </c>
      <c r="B384" t="s" s="21">
        <v>1642</v>
      </c>
      <c r="C384" s="7"/>
      <c r="D384" s="7"/>
      <c r="E384" s="8">
        <v>40</v>
      </c>
      <c r="F384" t="s" s="6">
        <v>1128</v>
      </c>
      <c r="G384" t="s" s="6">
        <v>1643</v>
      </c>
      <c r="H384" s="7"/>
      <c r="I384" t="s" s="6">
        <v>18</v>
      </c>
    </row>
    <row r="385" ht="17" customHeight="1">
      <c r="A385" t="s" s="6">
        <v>1644</v>
      </c>
      <c r="B385" t="s" s="21">
        <v>1645</v>
      </c>
      <c r="C385" s="7"/>
      <c r="D385" s="7"/>
      <c r="E385" s="8">
        <v>82</v>
      </c>
      <c r="F385" s="7"/>
      <c r="G385" s="7"/>
      <c r="H385" t="s" s="6">
        <v>905</v>
      </c>
      <c r="I385" s="7"/>
    </row>
    <row r="386" ht="17" customHeight="1">
      <c r="A386" t="s" s="6">
        <v>1646</v>
      </c>
      <c r="B386" t="s" s="21">
        <v>1647</v>
      </c>
      <c r="C386" s="7"/>
      <c r="D386" s="7"/>
      <c r="E386" s="8">
        <v>50</v>
      </c>
      <c r="F386" s="7"/>
      <c r="G386" s="7"/>
      <c r="H386" t="s" s="6">
        <v>1648</v>
      </c>
      <c r="I386" s="7"/>
    </row>
    <row r="387" ht="17" customHeight="1">
      <c r="A387" t="s" s="6">
        <v>1649</v>
      </c>
      <c r="B387" t="s" s="21">
        <v>1650</v>
      </c>
      <c r="C387" s="7"/>
      <c r="D387" s="7"/>
      <c r="E387" s="8">
        <v>77</v>
      </c>
      <c r="F387" s="7"/>
      <c r="G387" s="7"/>
      <c r="H387" t="s" s="6">
        <v>1651</v>
      </c>
      <c r="I387" s="7"/>
    </row>
    <row r="388" ht="17" customHeight="1">
      <c r="A388" t="s" s="6">
        <v>1652</v>
      </c>
      <c r="B388" t="s" s="21">
        <v>1653</v>
      </c>
      <c r="C388" s="7"/>
      <c r="D388" s="7"/>
      <c r="E388" s="8">
        <v>83</v>
      </c>
      <c r="F388" s="7"/>
      <c r="G388" s="7"/>
      <c r="H388" t="s" s="6">
        <v>1654</v>
      </c>
      <c r="I388" s="7"/>
    </row>
    <row r="389" ht="17" customHeight="1">
      <c r="A389" t="s" s="6">
        <v>1370</v>
      </c>
      <c r="B389" t="s" s="21">
        <v>1655</v>
      </c>
      <c r="C389" s="7"/>
      <c r="D389" s="7"/>
      <c r="E389" s="8">
        <v>86</v>
      </c>
      <c r="F389" s="7"/>
      <c r="G389" s="7"/>
      <c r="H389" t="s" s="6">
        <v>1656</v>
      </c>
      <c r="I389" s="7"/>
    </row>
    <row r="390" ht="17" customHeight="1">
      <c r="A390" t="s" s="6">
        <v>1657</v>
      </c>
      <c r="B390" t="s" s="21">
        <v>1658</v>
      </c>
      <c r="C390" s="8">
        <v>8</v>
      </c>
      <c r="D390" s="7"/>
      <c r="E390" s="7"/>
      <c r="F390" t="s" s="6">
        <v>1659</v>
      </c>
      <c r="G390" t="s" s="6">
        <v>1660</v>
      </c>
      <c r="H390" s="7"/>
      <c r="I390" s="7"/>
    </row>
    <row r="391" ht="17" customHeight="1">
      <c r="A391" t="s" s="6">
        <v>905</v>
      </c>
      <c r="B391" t="s" s="21">
        <v>1661</v>
      </c>
      <c r="C391" s="7"/>
      <c r="D391" s="7"/>
      <c r="E391" s="8">
        <v>78</v>
      </c>
      <c r="F391" s="7"/>
      <c r="G391" s="7"/>
      <c r="H391" t="s" s="6">
        <v>1662</v>
      </c>
      <c r="I391" s="7"/>
    </row>
    <row r="392" ht="17" customHeight="1">
      <c r="A392" t="s" s="6">
        <v>1173</v>
      </c>
      <c r="B392" t="s" s="21">
        <v>1663</v>
      </c>
      <c r="C392" s="7"/>
      <c r="D392" s="7"/>
      <c r="E392" s="8">
        <v>67</v>
      </c>
      <c r="F392" s="7"/>
      <c r="G392" s="7"/>
      <c r="H392" t="s" s="6">
        <v>1175</v>
      </c>
      <c r="I392" s="7"/>
    </row>
    <row r="393" ht="17" customHeight="1">
      <c r="A393" t="s" s="6">
        <v>1664</v>
      </c>
      <c r="B393" t="s" s="21">
        <v>1663</v>
      </c>
      <c r="C393" s="7"/>
      <c r="D393" s="7"/>
      <c r="E393" s="8">
        <v>84</v>
      </c>
      <c r="F393" s="7"/>
      <c r="G393" s="7"/>
      <c r="H393" t="s" s="6">
        <v>1665</v>
      </c>
      <c r="I393" s="7"/>
    </row>
    <row r="394" ht="17" customHeight="1">
      <c r="A394" t="s" s="6">
        <v>1134</v>
      </c>
      <c r="B394" t="s" s="21">
        <v>1666</v>
      </c>
      <c r="C394" s="7"/>
      <c r="D394" s="7"/>
      <c r="E394" s="8">
        <v>47</v>
      </c>
      <c r="F394" s="7"/>
      <c r="G394" s="7"/>
      <c r="H394" t="s" s="6">
        <v>1135</v>
      </c>
      <c r="I394" t="s" s="6">
        <v>1667</v>
      </c>
    </row>
    <row r="395" ht="17" customHeight="1">
      <c r="A395" t="s" s="6">
        <v>711</v>
      </c>
      <c r="B395" t="s" s="21">
        <v>1668</v>
      </c>
      <c r="C395" s="7"/>
      <c r="D395" s="7"/>
      <c r="E395" s="8">
        <v>75</v>
      </c>
      <c r="F395" s="7"/>
      <c r="G395" s="7"/>
      <c r="H395" t="s" s="6">
        <v>1669</v>
      </c>
      <c r="I395" s="7"/>
    </row>
    <row r="396" ht="17" customHeight="1">
      <c r="A396" t="s" s="6">
        <v>1670</v>
      </c>
      <c r="B396" t="s" s="21">
        <v>1671</v>
      </c>
      <c r="C396" s="7"/>
      <c r="D396" s="7"/>
      <c r="E396" s="8">
        <v>70</v>
      </c>
      <c r="F396" s="7"/>
      <c r="G396" s="7"/>
      <c r="H396" t="s" s="6">
        <v>1672</v>
      </c>
      <c r="I396" s="7"/>
    </row>
    <row r="397" ht="17" customHeight="1">
      <c r="A397" t="s" s="6">
        <v>1229</v>
      </c>
      <c r="B397" t="s" s="21">
        <v>1673</v>
      </c>
      <c r="C397" s="7"/>
      <c r="D397" s="7"/>
      <c r="E397" s="8">
        <v>97</v>
      </c>
      <c r="F397" s="7"/>
      <c r="G397" s="7"/>
      <c r="H397" t="s" s="6">
        <v>1674</v>
      </c>
      <c r="I397" s="7"/>
    </row>
    <row r="398" ht="17" customHeight="1">
      <c r="A398" t="s" s="6">
        <v>1675</v>
      </c>
      <c r="B398" t="s" s="21">
        <v>1676</v>
      </c>
      <c r="C398" s="7"/>
      <c r="D398" s="7"/>
      <c r="E398" s="8">
        <v>5</v>
      </c>
      <c r="F398" t="s" s="6">
        <v>1212</v>
      </c>
      <c r="G398" t="s" s="6">
        <v>1213</v>
      </c>
      <c r="H398" s="7"/>
      <c r="I398" s="7"/>
    </row>
    <row r="399" ht="17" customHeight="1">
      <c r="A399" t="s" s="6">
        <v>1677</v>
      </c>
      <c r="B399" t="s" s="21">
        <v>438</v>
      </c>
      <c r="C399" s="7"/>
      <c r="D399" s="7"/>
      <c r="E399" s="8">
        <v>22</v>
      </c>
      <c r="F399" t="s" s="6">
        <v>1678</v>
      </c>
      <c r="G399" t="s" s="6">
        <v>711</v>
      </c>
      <c r="H399" s="7"/>
      <c r="I399" t="s" s="6">
        <v>18</v>
      </c>
    </row>
    <row r="400" ht="17" customHeight="1">
      <c r="A400" t="s" s="6">
        <v>1679</v>
      </c>
      <c r="B400" t="s" s="21">
        <v>1680</v>
      </c>
      <c r="C400" s="7"/>
      <c r="D400" s="8">
        <v>4</v>
      </c>
      <c r="E400" s="7"/>
      <c r="F400" t="s" s="6">
        <v>1681</v>
      </c>
      <c r="G400" t="s" s="6">
        <v>1682</v>
      </c>
      <c r="H400" s="7"/>
      <c r="I400" s="7"/>
    </row>
    <row r="401" ht="17" customHeight="1">
      <c r="A401" t="s" s="6">
        <v>1683</v>
      </c>
      <c r="B401" t="s" s="21">
        <v>1684</v>
      </c>
      <c r="C401" s="7"/>
      <c r="D401" s="7"/>
      <c r="E401" s="8">
        <v>17</v>
      </c>
      <c r="F401" t="s" s="6">
        <v>692</v>
      </c>
      <c r="G401" t="s" s="6">
        <v>1302</v>
      </c>
      <c r="H401" s="7"/>
      <c r="I401" t="s" s="6">
        <v>18</v>
      </c>
    </row>
    <row r="402" ht="17" customHeight="1">
      <c r="A402" t="s" s="6">
        <v>1685</v>
      </c>
      <c r="B402" t="s" s="21">
        <v>1686</v>
      </c>
      <c r="C402" s="7"/>
      <c r="D402" s="7"/>
      <c r="E402" s="8">
        <v>27</v>
      </c>
      <c r="F402" s="7"/>
      <c r="G402" s="7"/>
      <c r="H402" t="s" s="6">
        <v>1687</v>
      </c>
      <c r="I402" s="7"/>
    </row>
    <row r="403" ht="17" customHeight="1">
      <c r="A403" t="s" s="6">
        <v>1688</v>
      </c>
      <c r="B403" t="s" s="21">
        <v>1689</v>
      </c>
      <c r="C403" s="7"/>
      <c r="D403" s="7"/>
      <c r="E403" s="8">
        <v>7</v>
      </c>
      <c r="F403" t="s" s="6">
        <v>1690</v>
      </c>
      <c r="G403" t="s" s="6">
        <v>1691</v>
      </c>
      <c r="H403" s="7"/>
      <c r="I403" s="7"/>
    </row>
    <row r="404" ht="17" customHeight="1">
      <c r="A404" t="s" s="6">
        <v>1692</v>
      </c>
      <c r="B404" t="s" s="21">
        <v>1693</v>
      </c>
      <c r="C404" s="7"/>
      <c r="D404" s="7"/>
      <c r="E404" s="8">
        <v>60</v>
      </c>
      <c r="F404" s="7"/>
      <c r="G404" s="7"/>
      <c r="H404" s="7"/>
      <c r="I404" t="s" s="6">
        <v>1694</v>
      </c>
    </row>
    <row r="405" ht="17" customHeight="1">
      <c r="A405" t="s" s="6">
        <v>1695</v>
      </c>
      <c r="B405" t="s" s="21">
        <v>1696</v>
      </c>
      <c r="C405" s="7"/>
      <c r="D405" s="8">
        <v>8</v>
      </c>
      <c r="E405" s="7"/>
      <c r="F405" t="s" s="6">
        <v>1687</v>
      </c>
      <c r="G405" t="s" s="6">
        <v>1685</v>
      </c>
      <c r="H405" s="7"/>
      <c r="I405" s="7"/>
    </row>
    <row r="406" ht="17" customHeight="1">
      <c r="A406" t="s" s="6">
        <v>1697</v>
      </c>
      <c r="B406" t="s" s="21">
        <v>1698</v>
      </c>
      <c r="C406" s="7"/>
      <c r="D406" s="7"/>
      <c r="E406" s="8">
        <v>17</v>
      </c>
      <c r="F406" t="s" s="6">
        <v>1699</v>
      </c>
      <c r="G406" t="s" s="6">
        <v>1700</v>
      </c>
      <c r="H406" s="7"/>
      <c r="I406" t="s" s="6">
        <v>18</v>
      </c>
    </row>
    <row r="407" ht="17" customHeight="1">
      <c r="A407" t="s" s="6">
        <v>1701</v>
      </c>
      <c r="B407" t="s" s="21">
        <v>1702</v>
      </c>
      <c r="C407" s="7"/>
      <c r="D407" s="7"/>
      <c r="E407" s="8">
        <v>27</v>
      </c>
      <c r="F407" s="7"/>
      <c r="G407" s="7"/>
      <c r="H407" t="s" s="6">
        <v>1703</v>
      </c>
      <c r="I407" s="7"/>
    </row>
    <row r="408" ht="17" customHeight="1">
      <c r="A408" t="s" s="6">
        <v>1704</v>
      </c>
      <c r="B408" t="s" s="21">
        <v>1705</v>
      </c>
      <c r="C408" s="8">
        <v>6</v>
      </c>
      <c r="D408" s="7"/>
      <c r="E408" s="7"/>
      <c r="F408" t="s" s="6">
        <v>97</v>
      </c>
      <c r="G408" t="s" s="6">
        <v>1706</v>
      </c>
      <c r="H408" s="7"/>
      <c r="I408" s="7"/>
    </row>
    <row r="409" ht="17" customHeight="1">
      <c r="A409" t="s" s="6">
        <v>1707</v>
      </c>
      <c r="B409" t="s" s="21">
        <v>1705</v>
      </c>
      <c r="C409" s="8">
        <v>6</v>
      </c>
      <c r="D409" s="7"/>
      <c r="E409" s="7"/>
      <c r="F409" t="s" s="6">
        <v>97</v>
      </c>
      <c r="G409" t="s" s="6">
        <v>1706</v>
      </c>
      <c r="H409" s="7"/>
      <c r="I409" s="7"/>
    </row>
    <row r="410" ht="17" customHeight="1">
      <c r="A410" t="s" s="6">
        <v>1708</v>
      </c>
      <c r="B410" t="s" s="21">
        <v>1709</v>
      </c>
      <c r="C410" s="7"/>
      <c r="D410" s="8">
        <v>17</v>
      </c>
      <c r="E410" s="7"/>
      <c r="F410" t="s" s="6">
        <v>32</v>
      </c>
      <c r="G410" t="s" s="6">
        <v>1710</v>
      </c>
      <c r="H410" s="7"/>
      <c r="I410" s="7"/>
    </row>
    <row r="411" ht="17" customHeight="1">
      <c r="A411" t="s" s="6">
        <v>1711</v>
      </c>
      <c r="B411" t="s" s="21">
        <v>1712</v>
      </c>
      <c r="C411" s="7"/>
      <c r="D411" s="8">
        <v>1</v>
      </c>
      <c r="E411" s="7"/>
      <c r="F411" t="s" s="6">
        <v>1713</v>
      </c>
      <c r="G411" t="s" s="6">
        <v>1714</v>
      </c>
      <c r="H411" s="7"/>
      <c r="I411" t="s" s="6">
        <v>1715</v>
      </c>
    </row>
    <row r="412" ht="17" customHeight="1">
      <c r="A412" t="s" s="6">
        <v>1716</v>
      </c>
      <c r="B412" t="s" s="21">
        <v>1717</v>
      </c>
      <c r="C412" s="7"/>
      <c r="D412" s="7"/>
      <c r="E412" s="8">
        <v>22</v>
      </c>
      <c r="F412" t="s" s="6">
        <v>1718</v>
      </c>
      <c r="G412" t="s" s="6">
        <v>1719</v>
      </c>
      <c r="H412" s="7"/>
      <c r="I412" s="7"/>
    </row>
    <row r="413" ht="17" customHeight="1">
      <c r="A413" t="s" s="6">
        <v>711</v>
      </c>
      <c r="B413" t="s" s="21">
        <v>1720</v>
      </c>
      <c r="C413" s="7"/>
      <c r="D413" s="7"/>
      <c r="E413" s="8">
        <v>65</v>
      </c>
      <c r="F413" s="7"/>
      <c r="G413" s="7"/>
      <c r="H413" t="s" s="6">
        <v>1678</v>
      </c>
      <c r="I413" s="7"/>
    </row>
    <row r="414" ht="17" customHeight="1">
      <c r="A414" t="s" s="6">
        <v>749</v>
      </c>
      <c r="B414" t="s" s="21">
        <v>1721</v>
      </c>
      <c r="C414" s="7"/>
      <c r="D414" s="7"/>
      <c r="E414" s="8">
        <v>17</v>
      </c>
      <c r="F414" t="s" s="6">
        <v>1048</v>
      </c>
      <c r="G414" t="s" s="6">
        <v>1722</v>
      </c>
      <c r="H414" s="7"/>
      <c r="I414" t="s" s="6">
        <v>18</v>
      </c>
    </row>
    <row r="415" ht="17" customHeight="1">
      <c r="A415" t="s" s="6">
        <v>1337</v>
      </c>
      <c r="B415" t="s" s="21">
        <v>1723</v>
      </c>
      <c r="C415" s="7"/>
      <c r="D415" s="7"/>
      <c r="E415" s="8">
        <v>70</v>
      </c>
      <c r="F415" s="7"/>
      <c r="G415" s="7"/>
      <c r="H415" t="s" s="6">
        <v>1724</v>
      </c>
      <c r="I415" s="7"/>
    </row>
    <row r="416" ht="17" customHeight="1">
      <c r="A416" t="s" s="6">
        <v>1725</v>
      </c>
      <c r="B416" t="s" s="21">
        <v>1726</v>
      </c>
      <c r="C416" s="7"/>
      <c r="D416" s="7"/>
      <c r="E416" s="8">
        <v>30</v>
      </c>
      <c r="F416" t="s" s="6">
        <v>1065</v>
      </c>
      <c r="G416" t="s" s="6">
        <v>1023</v>
      </c>
      <c r="H416" s="7"/>
      <c r="I416" t="s" s="6">
        <v>18</v>
      </c>
    </row>
    <row r="417" ht="17" customHeight="1">
      <c r="A417" t="s" s="6">
        <v>1727</v>
      </c>
      <c r="B417" t="s" s="21">
        <v>1728</v>
      </c>
      <c r="C417" s="7"/>
      <c r="D417" s="7"/>
      <c r="E417" s="8">
        <v>71</v>
      </c>
      <c r="F417" s="7"/>
      <c r="G417" s="7"/>
      <c r="H417" t="s" s="6">
        <v>773</v>
      </c>
      <c r="I417" t="s" s="6">
        <v>1729</v>
      </c>
    </row>
    <row r="418" ht="17" customHeight="1">
      <c r="A418" t="s" s="6">
        <v>1730</v>
      </c>
      <c r="B418" t="s" s="21">
        <v>1731</v>
      </c>
      <c r="C418" s="7"/>
      <c r="D418" s="7"/>
      <c r="E418" s="8">
        <v>60</v>
      </c>
      <c r="F418" s="7"/>
      <c r="G418" s="7"/>
      <c r="H418" t="s" s="6">
        <v>1732</v>
      </c>
      <c r="I418" t="s" s="6">
        <v>1733</v>
      </c>
    </row>
    <row r="419" ht="17" customHeight="1">
      <c r="A419" t="s" s="6">
        <v>1734</v>
      </c>
      <c r="B419" t="s" s="21">
        <v>1735</v>
      </c>
      <c r="C419" s="7"/>
      <c r="D419" s="7"/>
      <c r="E419" s="8">
        <v>70</v>
      </c>
      <c r="F419" s="7"/>
      <c r="G419" s="7"/>
      <c r="H419" t="s" s="6">
        <v>1736</v>
      </c>
      <c r="I419" s="7"/>
    </row>
    <row r="420" ht="17" customHeight="1">
      <c r="A420" t="s" s="6">
        <v>1737</v>
      </c>
      <c r="B420" t="s" s="21">
        <v>1738</v>
      </c>
      <c r="C420" s="7"/>
      <c r="D420" s="7"/>
      <c r="E420" s="8">
        <v>5</v>
      </c>
      <c r="F420" t="s" s="6">
        <v>1564</v>
      </c>
      <c r="G420" t="s" s="6">
        <v>1566</v>
      </c>
      <c r="H420" s="7"/>
      <c r="I420" s="7"/>
    </row>
    <row r="421" ht="17" customHeight="1">
      <c r="A421" t="s" s="6">
        <v>1739</v>
      </c>
      <c r="B421" t="s" s="21">
        <v>1740</v>
      </c>
      <c r="C421" s="7"/>
      <c r="D421" s="7"/>
      <c r="E421" s="8">
        <v>70</v>
      </c>
      <c r="F421" s="7"/>
      <c r="G421" s="7"/>
      <c r="H421" t="s" s="6">
        <v>1741</v>
      </c>
      <c r="I421" s="7"/>
    </row>
    <row r="422" ht="17" customHeight="1">
      <c r="A422" t="s" s="6">
        <v>1742</v>
      </c>
      <c r="B422" t="s" s="21">
        <v>1743</v>
      </c>
      <c r="C422" s="7"/>
      <c r="D422" s="7"/>
      <c r="E422" s="8">
        <v>70</v>
      </c>
      <c r="F422" s="7"/>
      <c r="G422" s="7"/>
      <c r="H422" t="s" s="6">
        <v>1008</v>
      </c>
      <c r="I422" s="7"/>
    </row>
    <row r="423" ht="17" customHeight="1">
      <c r="A423" t="s" s="6">
        <v>1358</v>
      </c>
      <c r="B423" t="s" s="21">
        <v>1744</v>
      </c>
      <c r="C423" s="7"/>
      <c r="D423" s="7"/>
      <c r="E423" s="8">
        <v>70</v>
      </c>
      <c r="F423" s="7"/>
      <c r="G423" s="7"/>
      <c r="H423" t="s" s="6">
        <v>1745</v>
      </c>
      <c r="I423" s="7"/>
    </row>
    <row r="424" ht="17" customHeight="1">
      <c r="A424" t="s" s="6">
        <v>1746</v>
      </c>
      <c r="B424" t="s" s="21">
        <v>1747</v>
      </c>
      <c r="C424" s="7"/>
      <c r="D424" s="7"/>
      <c r="E424" s="8">
        <v>65</v>
      </c>
      <c r="F424" s="7"/>
      <c r="G424" s="7"/>
      <c r="H424" t="s" s="6">
        <v>1748</v>
      </c>
      <c r="I424" s="7"/>
    </row>
    <row r="425" ht="17" customHeight="1">
      <c r="A425" t="s" s="6">
        <v>1749</v>
      </c>
      <c r="B425" t="s" s="21">
        <v>1747</v>
      </c>
      <c r="C425" s="7"/>
      <c r="D425" s="7"/>
      <c r="E425" s="8">
        <v>14</v>
      </c>
      <c r="F425" t="s" s="6">
        <v>1750</v>
      </c>
      <c r="G425" t="s" s="6">
        <v>650</v>
      </c>
      <c r="H425" s="7"/>
      <c r="I425" s="7"/>
    </row>
    <row r="426" ht="17" customHeight="1">
      <c r="A426" t="s" s="6">
        <v>1722</v>
      </c>
      <c r="B426" t="s" s="21">
        <v>1751</v>
      </c>
      <c r="C426" s="7"/>
      <c r="D426" s="8">
        <v>7</v>
      </c>
      <c r="E426" s="7"/>
      <c r="F426" t="s" s="6">
        <v>1420</v>
      </c>
      <c r="G426" t="s" s="6">
        <v>1535</v>
      </c>
      <c r="H426" s="7"/>
      <c r="I426" s="7"/>
    </row>
    <row r="427" ht="17" customHeight="1">
      <c r="A427" t="s" s="6">
        <v>1752</v>
      </c>
      <c r="B427" t="s" s="21">
        <v>1753</v>
      </c>
      <c r="C427" s="7"/>
      <c r="D427" s="7"/>
      <c r="E427" s="8">
        <v>80</v>
      </c>
      <c r="F427" s="7"/>
      <c r="G427" s="7"/>
      <c r="H427" t="s" s="6">
        <v>1754</v>
      </c>
      <c r="I427" s="7"/>
    </row>
    <row r="428" ht="17" customHeight="1">
      <c r="A428" t="s" s="6">
        <v>1069</v>
      </c>
      <c r="B428" t="s" s="21">
        <v>1755</v>
      </c>
      <c r="C428" s="7"/>
      <c r="D428" s="7"/>
      <c r="E428" s="8">
        <v>55</v>
      </c>
      <c r="F428" s="7"/>
      <c r="G428" s="7"/>
      <c r="H428" t="s" s="6">
        <v>1568</v>
      </c>
      <c r="I428" t="s" s="6">
        <v>1756</v>
      </c>
    </row>
    <row r="429" ht="17" customHeight="1">
      <c r="A429" t="s" s="6">
        <v>1757</v>
      </c>
      <c r="B429" t="s" s="21">
        <v>1758</v>
      </c>
      <c r="C429" s="7"/>
      <c r="D429" s="7"/>
      <c r="E429" s="8">
        <v>35</v>
      </c>
      <c r="F429" s="7"/>
      <c r="G429" s="7"/>
      <c r="H429" t="s" s="6">
        <v>1759</v>
      </c>
      <c r="I429" s="7"/>
    </row>
    <row r="430" ht="17" customHeight="1">
      <c r="A430" t="s" s="6">
        <v>1760</v>
      </c>
      <c r="B430" t="s" s="21">
        <v>1761</v>
      </c>
      <c r="C430" s="7"/>
      <c r="D430" s="7"/>
      <c r="E430" s="8">
        <v>2</v>
      </c>
      <c r="F430" t="s" s="6">
        <v>1762</v>
      </c>
      <c r="G430" s="7"/>
      <c r="H430" s="7"/>
      <c r="I430" s="7"/>
    </row>
    <row r="431" ht="17" customHeight="1">
      <c r="A431" t="s" s="6">
        <v>726</v>
      </c>
      <c r="B431" t="s" s="21">
        <v>1763</v>
      </c>
      <c r="C431" s="7"/>
      <c r="D431" s="7"/>
      <c r="E431" s="8">
        <v>60</v>
      </c>
      <c r="F431" s="7"/>
      <c r="G431" s="7"/>
      <c r="H431" t="s" s="6">
        <v>1764</v>
      </c>
      <c r="I431" s="7"/>
    </row>
    <row r="432" ht="17" customHeight="1">
      <c r="A432" t="s" s="6">
        <v>1403</v>
      </c>
      <c r="B432" t="s" s="21">
        <v>1765</v>
      </c>
      <c r="C432" s="7"/>
      <c r="D432" s="7"/>
      <c r="E432" s="8">
        <v>72</v>
      </c>
      <c r="F432" s="7"/>
      <c r="G432" s="7"/>
      <c r="H432" s="7"/>
      <c r="I432" t="s" s="6">
        <v>1766</v>
      </c>
    </row>
    <row r="433" ht="17" customHeight="1">
      <c r="A433" t="s" s="6">
        <v>1767</v>
      </c>
      <c r="B433" t="s" s="21">
        <v>1768</v>
      </c>
      <c r="C433" s="8">
        <v>10</v>
      </c>
      <c r="D433" s="7"/>
      <c r="E433" s="7"/>
      <c r="F433" t="s" s="6">
        <v>1038</v>
      </c>
      <c r="G433" t="s" s="6">
        <v>853</v>
      </c>
      <c r="H433" s="7"/>
      <c r="I433" s="7"/>
    </row>
    <row r="434" ht="17" customHeight="1">
      <c r="A434" t="s" s="6">
        <v>730</v>
      </c>
      <c r="B434" t="s" s="21">
        <v>1769</v>
      </c>
      <c r="C434" s="7"/>
      <c r="D434" s="7"/>
      <c r="E434" s="8">
        <v>70</v>
      </c>
      <c r="F434" s="7"/>
      <c r="G434" s="7"/>
      <c r="H434" t="s" s="6">
        <v>1770</v>
      </c>
      <c r="I434" s="7"/>
    </row>
    <row r="435" ht="17" customHeight="1">
      <c r="A435" t="s" s="6">
        <v>1771</v>
      </c>
      <c r="B435" t="s" s="21">
        <v>1772</v>
      </c>
      <c r="C435" s="7"/>
      <c r="D435" s="7"/>
      <c r="E435" s="8">
        <v>9</v>
      </c>
      <c r="F435" t="s" s="6">
        <v>1773</v>
      </c>
      <c r="G435" t="s" s="6">
        <v>1774</v>
      </c>
      <c r="H435" s="7"/>
      <c r="I435" s="7"/>
    </row>
    <row r="436" ht="17" customHeight="1">
      <c r="A436" t="s" s="6">
        <v>506</v>
      </c>
      <c r="B436" t="s" s="21">
        <v>1775</v>
      </c>
      <c r="C436" s="7"/>
      <c r="D436" s="7"/>
      <c r="E436" s="8">
        <v>74</v>
      </c>
      <c r="F436" s="7"/>
      <c r="G436" s="7"/>
      <c r="H436" t="s" s="6">
        <v>1776</v>
      </c>
      <c r="I436" s="7"/>
    </row>
    <row r="437" ht="17" customHeight="1">
      <c r="A437" t="s" s="6">
        <v>1777</v>
      </c>
      <c r="B437" t="s" s="21">
        <v>1778</v>
      </c>
      <c r="C437" s="7"/>
      <c r="D437" s="7"/>
      <c r="E437" t="s" s="6">
        <v>635</v>
      </c>
      <c r="F437" s="7"/>
      <c r="G437" s="7"/>
      <c r="H437" t="s" s="6">
        <v>1779</v>
      </c>
      <c r="I437" s="7"/>
    </row>
    <row r="438" ht="17" customHeight="1">
      <c r="A438" t="s" s="6">
        <v>1780</v>
      </c>
      <c r="B438" t="s" s="21">
        <v>1781</v>
      </c>
      <c r="C438" s="7"/>
      <c r="D438" s="7"/>
      <c r="E438" s="8">
        <v>6</v>
      </c>
      <c r="F438" t="s" s="6">
        <v>1782</v>
      </c>
      <c r="G438" t="s" s="6">
        <v>1783</v>
      </c>
      <c r="H438" s="7"/>
      <c r="I438" s="7"/>
    </row>
    <row r="439" ht="17" customHeight="1">
      <c r="A439" t="s" s="6">
        <v>1784</v>
      </c>
      <c r="B439" t="s" s="21">
        <v>1785</v>
      </c>
      <c r="C439" s="7"/>
      <c r="D439" s="7"/>
      <c r="E439" s="8">
        <v>33</v>
      </c>
      <c r="F439" s="7"/>
      <c r="G439" s="7"/>
      <c r="H439" t="s" s="6">
        <v>1786</v>
      </c>
      <c r="I439" s="7"/>
    </row>
    <row r="440" ht="17" customHeight="1">
      <c r="A440" t="s" s="6">
        <v>1787</v>
      </c>
      <c r="B440" t="s" s="21">
        <v>1788</v>
      </c>
      <c r="C440" s="7"/>
      <c r="D440" s="7"/>
      <c r="E440" s="8">
        <v>70</v>
      </c>
      <c r="F440" s="7"/>
      <c r="G440" s="7"/>
      <c r="H440" t="s" s="6">
        <v>1789</v>
      </c>
      <c r="I440" s="7"/>
    </row>
    <row r="441" ht="17" customHeight="1">
      <c r="A441" t="s" s="6">
        <v>556</v>
      </c>
      <c r="B441" t="s" s="21">
        <v>1790</v>
      </c>
      <c r="C441" s="7"/>
      <c r="D441" s="7"/>
      <c r="E441" s="8">
        <v>85</v>
      </c>
      <c r="F441" s="7"/>
      <c r="G441" s="7"/>
      <c r="H441" t="s" s="6">
        <v>1791</v>
      </c>
      <c r="I441" s="7"/>
    </row>
    <row r="442" ht="17" customHeight="1">
      <c r="A442" t="s" s="6">
        <v>1792</v>
      </c>
      <c r="B442" t="s" s="21">
        <v>1793</v>
      </c>
      <c r="C442" s="7"/>
      <c r="D442" s="7"/>
      <c r="E442" s="8">
        <v>70</v>
      </c>
      <c r="F442" s="7"/>
      <c r="G442" s="7"/>
      <c r="H442" t="s" s="6">
        <v>1794</v>
      </c>
      <c r="I442" s="7"/>
    </row>
    <row r="443" ht="17" customHeight="1">
      <c r="A443" t="s" s="6">
        <v>1795</v>
      </c>
      <c r="B443" t="s" s="21">
        <v>518</v>
      </c>
      <c r="C443" s="7"/>
      <c r="D443" s="7"/>
      <c r="E443" s="8">
        <v>70</v>
      </c>
      <c r="F443" s="7"/>
      <c r="G443" s="7"/>
      <c r="H443" t="s" s="6">
        <v>1796</v>
      </c>
      <c r="I443" s="7"/>
    </row>
    <row r="444" ht="17" customHeight="1">
      <c r="A444" t="s" s="6">
        <v>785</v>
      </c>
      <c r="B444" t="s" s="21">
        <v>1797</v>
      </c>
      <c r="C444" s="7"/>
      <c r="D444" s="7"/>
      <c r="E444" s="8">
        <v>72</v>
      </c>
      <c r="F444" s="7"/>
      <c r="G444" s="7"/>
      <c r="H444" t="s" s="6">
        <v>1798</v>
      </c>
      <c r="I444" s="7"/>
    </row>
    <row r="445" ht="17" customHeight="1">
      <c r="A445" t="s" s="6">
        <v>1799</v>
      </c>
      <c r="B445" t="s" s="21">
        <v>1800</v>
      </c>
      <c r="C445" s="7"/>
      <c r="D445" s="7"/>
      <c r="E445" t="s" s="6">
        <v>635</v>
      </c>
      <c r="F445" s="7"/>
      <c r="G445" s="7"/>
      <c r="H445" s="7"/>
      <c r="I445" t="s" s="6">
        <v>1801</v>
      </c>
    </row>
    <row r="446" ht="17" customHeight="1">
      <c r="A446" t="s" s="6">
        <v>1802</v>
      </c>
      <c r="B446" t="s" s="21">
        <v>1803</v>
      </c>
      <c r="C446" s="7"/>
      <c r="D446" s="7"/>
      <c r="E446" s="8">
        <v>73</v>
      </c>
      <c r="F446" s="7"/>
      <c r="G446" s="7"/>
      <c r="H446" t="s" s="6">
        <v>1804</v>
      </c>
      <c r="I446" s="7"/>
    </row>
    <row r="447" ht="17" customHeight="1">
      <c r="A447" t="s" s="6">
        <v>1805</v>
      </c>
      <c r="B447" t="s" s="21">
        <v>1806</v>
      </c>
      <c r="C447" s="7"/>
      <c r="D447" s="7"/>
      <c r="E447" s="8">
        <v>75</v>
      </c>
      <c r="F447" s="7"/>
      <c r="G447" s="7"/>
      <c r="H447" t="s" s="6">
        <v>1807</v>
      </c>
      <c r="I447" t="s" s="6">
        <v>1808</v>
      </c>
    </row>
    <row r="448" ht="17" customHeight="1">
      <c r="A448" t="s" s="6">
        <v>1809</v>
      </c>
      <c r="B448" t="s" s="21">
        <v>1810</v>
      </c>
      <c r="C448" s="7"/>
      <c r="D448" s="7"/>
      <c r="E448" s="8">
        <v>52</v>
      </c>
      <c r="F448" s="7"/>
      <c r="G448" s="7"/>
      <c r="H448" s="7"/>
      <c r="I448" t="s" s="6">
        <v>18</v>
      </c>
    </row>
    <row r="449" ht="17" customHeight="1">
      <c r="A449" t="s" s="6">
        <v>773</v>
      </c>
      <c r="B449" t="s" s="21">
        <v>1811</v>
      </c>
      <c r="C449" s="7"/>
      <c r="D449" s="7"/>
      <c r="E449" s="8">
        <v>65</v>
      </c>
      <c r="F449" s="7"/>
      <c r="G449" s="7"/>
      <c r="H449" t="s" s="6">
        <v>1812</v>
      </c>
      <c r="I449" s="7"/>
    </row>
    <row r="450" ht="17" customHeight="1">
      <c r="A450" t="s" s="6">
        <v>903</v>
      </c>
      <c r="B450" t="s" s="21">
        <v>1813</v>
      </c>
      <c r="C450" s="7"/>
      <c r="D450" s="7"/>
      <c r="E450" s="8">
        <v>70</v>
      </c>
      <c r="F450" s="7"/>
      <c r="G450" s="7"/>
      <c r="H450" t="s" s="6">
        <v>1814</v>
      </c>
      <c r="I450" s="7"/>
    </row>
    <row r="451" ht="17" customHeight="1">
      <c r="A451" t="s" s="6">
        <v>1815</v>
      </c>
      <c r="B451" t="s" s="21">
        <v>1816</v>
      </c>
      <c r="C451" s="7"/>
      <c r="D451" s="7"/>
      <c r="E451" s="8">
        <v>70</v>
      </c>
      <c r="F451" t="s" s="6">
        <v>1817</v>
      </c>
      <c r="G451" t="s" s="6">
        <v>1818</v>
      </c>
      <c r="H451" s="7"/>
      <c r="I451" t="s" s="6">
        <v>18</v>
      </c>
    </row>
    <row r="452" ht="17" customHeight="1">
      <c r="A452" t="s" s="6">
        <v>1819</v>
      </c>
      <c r="B452" t="s" s="21">
        <v>1820</v>
      </c>
      <c r="C452" s="7"/>
      <c r="D452" s="7"/>
      <c r="E452" s="8">
        <v>82</v>
      </c>
      <c r="F452" s="7"/>
      <c r="G452" s="7"/>
      <c r="H452" t="s" s="6">
        <v>1821</v>
      </c>
      <c r="I452" s="7"/>
    </row>
    <row r="453" ht="17" customHeight="1">
      <c r="A453" t="s" s="6">
        <v>1822</v>
      </c>
      <c r="B453" t="s" s="21">
        <v>1823</v>
      </c>
      <c r="C453" s="7"/>
      <c r="D453" s="7"/>
      <c r="E453" s="8">
        <v>35</v>
      </c>
      <c r="F453" s="7"/>
      <c r="G453" s="7"/>
      <c r="H453" t="s" s="6">
        <v>1824</v>
      </c>
      <c r="I453" s="7"/>
    </row>
    <row r="454" ht="17" customHeight="1">
      <c r="A454" t="s" s="6">
        <v>882</v>
      </c>
      <c r="B454" t="s" s="21">
        <v>1825</v>
      </c>
      <c r="C454" s="7"/>
      <c r="D454" s="7"/>
      <c r="E454" s="8">
        <v>76</v>
      </c>
      <c r="F454" s="7"/>
      <c r="G454" s="7"/>
      <c r="H454" t="s" s="6">
        <v>1826</v>
      </c>
      <c r="I454" s="7"/>
    </row>
    <row r="455" ht="17" customHeight="1">
      <c r="A455" t="s" s="6">
        <v>1002</v>
      </c>
      <c r="B455" t="s" s="21">
        <v>1827</v>
      </c>
      <c r="C455" s="7"/>
      <c r="D455" s="7"/>
      <c r="E455" s="8">
        <v>36</v>
      </c>
      <c r="F455" t="s" s="6">
        <v>1678</v>
      </c>
      <c r="G455" t="s" s="6">
        <v>711</v>
      </c>
      <c r="H455" s="7"/>
      <c r="I455" t="s" s="6">
        <v>18</v>
      </c>
    </row>
    <row r="456" ht="17" customHeight="1">
      <c r="A456" t="s" s="6">
        <v>1828</v>
      </c>
      <c r="B456" t="s" s="21">
        <v>1829</v>
      </c>
      <c r="C456" s="7"/>
      <c r="D456" s="7"/>
      <c r="E456" t="s" s="6">
        <v>635</v>
      </c>
      <c r="F456" s="7"/>
      <c r="G456" s="7"/>
      <c r="H456" t="s" s="6">
        <v>1830</v>
      </c>
      <c r="I456" s="7"/>
    </row>
    <row r="457" ht="17" customHeight="1">
      <c r="A457" t="s" s="6">
        <v>1700</v>
      </c>
      <c r="B457" t="s" s="21">
        <v>1829</v>
      </c>
      <c r="C457" s="7"/>
      <c r="D457" s="7"/>
      <c r="E457" s="8">
        <v>58</v>
      </c>
      <c r="F457" s="7"/>
      <c r="G457" s="7"/>
      <c r="H457" t="s" s="6">
        <v>1831</v>
      </c>
      <c r="I457" s="7"/>
    </row>
    <row r="458" ht="17" customHeight="1">
      <c r="A458" t="s" s="6">
        <v>1832</v>
      </c>
      <c r="B458" t="s" s="21">
        <v>1833</v>
      </c>
      <c r="C458" s="7"/>
      <c r="D458" s="7"/>
      <c r="E458" t="s" s="6">
        <v>635</v>
      </c>
      <c r="F458" t="s" s="6">
        <v>983</v>
      </c>
      <c r="G458" t="s" s="6">
        <v>1777</v>
      </c>
      <c r="H458" s="7"/>
      <c r="I458" s="7"/>
    </row>
    <row r="459" ht="17" customHeight="1">
      <c r="A459" t="s" s="6">
        <v>1535</v>
      </c>
      <c r="B459" t="s" s="21">
        <v>1834</v>
      </c>
      <c r="C459" s="7"/>
      <c r="D459" s="7"/>
      <c r="E459" s="8">
        <v>28</v>
      </c>
      <c r="F459" s="7"/>
      <c r="G459" s="7"/>
      <c r="H459" t="s" s="6">
        <v>1132</v>
      </c>
      <c r="I459" s="7"/>
    </row>
    <row r="460" ht="17" customHeight="1">
      <c r="A460" t="s" s="6">
        <v>1835</v>
      </c>
      <c r="B460" t="s" s="21">
        <v>1836</v>
      </c>
      <c r="C460" s="7"/>
      <c r="D460" s="7"/>
      <c r="E460" s="8">
        <v>60</v>
      </c>
      <c r="F460" s="7"/>
      <c r="G460" s="7"/>
      <c r="H460" t="s" s="6">
        <v>1837</v>
      </c>
      <c r="I460" s="7"/>
    </row>
    <row r="461" ht="17" customHeight="1">
      <c r="A461" t="s" s="6">
        <v>1068</v>
      </c>
      <c r="B461" t="s" s="21">
        <v>1838</v>
      </c>
      <c r="C461" s="7"/>
      <c r="D461" s="7"/>
      <c r="E461" s="8">
        <v>39</v>
      </c>
      <c r="F461" s="7"/>
      <c r="G461" s="7"/>
      <c r="H461" t="s" s="6">
        <v>1537</v>
      </c>
      <c r="I461" t="s" s="6">
        <v>645</v>
      </c>
    </row>
    <row r="462" ht="17" customHeight="1">
      <c r="A462" t="s" s="6">
        <v>1839</v>
      </c>
      <c r="B462" t="s" s="21">
        <v>1840</v>
      </c>
      <c r="C462" s="7"/>
      <c r="D462" s="7"/>
      <c r="E462" s="8">
        <v>60</v>
      </c>
      <c r="F462" s="7"/>
      <c r="G462" s="7"/>
      <c r="H462" t="s" s="6">
        <v>1841</v>
      </c>
      <c r="I462" s="7"/>
    </row>
    <row r="463" ht="17" customHeight="1">
      <c r="A463" t="s" s="6">
        <v>711</v>
      </c>
      <c r="B463" t="s" s="21">
        <v>1842</v>
      </c>
      <c r="C463" s="7"/>
      <c r="D463" s="7"/>
      <c r="E463" s="8">
        <v>68</v>
      </c>
      <c r="F463" s="7"/>
      <c r="G463" s="7"/>
      <c r="H463" t="s" s="6">
        <v>1843</v>
      </c>
      <c r="I463" s="7"/>
    </row>
    <row r="464" ht="17" customHeight="1">
      <c r="A464" t="s" s="6">
        <v>1844</v>
      </c>
      <c r="B464" t="s" s="21">
        <v>1845</v>
      </c>
      <c r="C464" s="8">
        <v>20</v>
      </c>
      <c r="D464" s="7"/>
      <c r="E464" s="7"/>
      <c r="F464" t="s" s="6">
        <v>1537</v>
      </c>
      <c r="G464" t="s" s="6">
        <v>1068</v>
      </c>
      <c r="H464" s="7"/>
      <c r="I464" s="7"/>
    </row>
    <row r="465" ht="17" customHeight="1">
      <c r="A465" t="s" s="6">
        <v>1846</v>
      </c>
      <c r="B465" t="s" s="21">
        <v>1847</v>
      </c>
      <c r="C465" s="7"/>
      <c r="D465" s="7"/>
      <c r="E465" s="8">
        <v>2</v>
      </c>
      <c r="F465" t="s" s="6">
        <v>1848</v>
      </c>
      <c r="G465" t="s" s="6">
        <v>1849</v>
      </c>
      <c r="H465" s="7"/>
      <c r="I465" s="7"/>
    </row>
    <row r="466" ht="17" customHeight="1">
      <c r="A466" t="s" s="6">
        <v>1734</v>
      </c>
      <c r="B466" t="s" s="21">
        <v>1850</v>
      </c>
      <c r="C466" s="7"/>
      <c r="D466" s="8">
        <v>7</v>
      </c>
      <c r="E466" s="7"/>
      <c r="F466" t="s" s="6">
        <v>1848</v>
      </c>
      <c r="G466" t="s" s="6">
        <v>1849</v>
      </c>
      <c r="H466" s="7"/>
      <c r="I466" s="7"/>
    </row>
    <row r="467" ht="17" customHeight="1">
      <c r="A467" t="s" s="6">
        <v>1851</v>
      </c>
      <c r="B467" t="s" s="21">
        <v>1852</v>
      </c>
      <c r="C467" s="7"/>
      <c r="D467" s="7"/>
      <c r="E467" s="8">
        <v>5</v>
      </c>
      <c r="F467" t="s" s="6">
        <v>1848</v>
      </c>
      <c r="G467" t="s" s="6">
        <v>1849</v>
      </c>
      <c r="H467" s="7"/>
      <c r="I467" s="7"/>
    </row>
    <row r="468" ht="17" customHeight="1">
      <c r="A468" t="s" s="6">
        <v>1853</v>
      </c>
      <c r="B468" t="s" s="21">
        <v>1854</v>
      </c>
      <c r="C468" s="7"/>
      <c r="D468" s="8">
        <v>3</v>
      </c>
      <c r="E468" s="7"/>
      <c r="F468" s="7"/>
      <c r="G468" t="s" s="6">
        <v>1855</v>
      </c>
      <c r="H468" s="7"/>
      <c r="I468" s="7"/>
    </row>
    <row r="469" ht="17" customHeight="1">
      <c r="A469" t="s" s="6">
        <v>1856</v>
      </c>
      <c r="B469" t="s" s="21">
        <v>1857</v>
      </c>
      <c r="C469" s="7"/>
      <c r="D469" s="7"/>
      <c r="E469" s="8">
        <v>66</v>
      </c>
      <c r="F469" s="7"/>
      <c r="G469" s="7"/>
      <c r="H469" t="s" s="6">
        <v>1110</v>
      </c>
      <c r="I469" s="7"/>
    </row>
    <row r="470" ht="17" customHeight="1">
      <c r="A470" t="s" s="6">
        <v>1858</v>
      </c>
      <c r="B470" t="s" s="21">
        <v>1859</v>
      </c>
      <c r="C470" s="8">
        <v>0</v>
      </c>
      <c r="D470" s="7"/>
      <c r="E470" s="7"/>
      <c r="F470" t="s" s="6">
        <v>1860</v>
      </c>
      <c r="G470" t="s" s="6">
        <v>669</v>
      </c>
      <c r="H470" s="7"/>
      <c r="I470" t="s" s="6">
        <v>1861</v>
      </c>
    </row>
    <row r="471" ht="17" customHeight="1">
      <c r="A471" t="s" s="6">
        <v>1862</v>
      </c>
      <c r="B471" t="s" s="21">
        <v>1863</v>
      </c>
      <c r="C471" s="7"/>
      <c r="D471" s="7"/>
      <c r="E471" s="8">
        <v>60</v>
      </c>
      <c r="F471" s="7"/>
      <c r="G471" s="7"/>
      <c r="H471" t="s" s="6">
        <v>1864</v>
      </c>
      <c r="I471" s="7"/>
    </row>
    <row r="472" ht="17" customHeight="1">
      <c r="A472" t="s" s="6">
        <v>1075</v>
      </c>
      <c r="B472" t="s" s="21">
        <v>1865</v>
      </c>
      <c r="C472" s="7"/>
      <c r="D472" s="7"/>
      <c r="E472" s="8">
        <v>86</v>
      </c>
      <c r="F472" s="7"/>
      <c r="G472" s="7"/>
      <c r="H472" t="s" s="6">
        <v>1866</v>
      </c>
      <c r="I472" s="7"/>
    </row>
    <row r="473" ht="17" customHeight="1">
      <c r="A473" t="s" s="6">
        <v>1867</v>
      </c>
      <c r="B473" t="s" s="21">
        <v>1868</v>
      </c>
      <c r="C473" s="7"/>
      <c r="D473" s="7"/>
      <c r="E473" s="8">
        <v>50</v>
      </c>
      <c r="F473" s="7"/>
      <c r="G473" s="7"/>
      <c r="H473" t="s" s="6">
        <v>1869</v>
      </c>
      <c r="I473" s="7"/>
    </row>
    <row r="474" ht="17" customHeight="1">
      <c r="A474" t="s" s="6">
        <v>821</v>
      </c>
      <c r="B474" t="s" s="21">
        <v>1870</v>
      </c>
      <c r="C474" s="7"/>
      <c r="D474" s="7"/>
      <c r="E474" s="8">
        <v>48</v>
      </c>
      <c r="F474" s="7"/>
      <c r="G474" s="7"/>
      <c r="H474" t="s" s="6">
        <v>1297</v>
      </c>
      <c r="I474" s="7"/>
    </row>
    <row r="475" ht="17" customHeight="1">
      <c r="A475" t="s" s="6">
        <v>1871</v>
      </c>
      <c r="B475" t="s" s="21">
        <v>1872</v>
      </c>
      <c r="C475" s="7"/>
      <c r="D475" s="7"/>
      <c r="E475" s="8">
        <v>22</v>
      </c>
      <c r="F475" t="s" s="6">
        <v>692</v>
      </c>
      <c r="G475" t="s" s="6">
        <v>1144</v>
      </c>
      <c r="H475" s="7"/>
      <c r="I475" t="s" s="6">
        <v>18</v>
      </c>
    </row>
    <row r="476" ht="17" customHeight="1">
      <c r="A476" t="s" s="6">
        <v>1873</v>
      </c>
      <c r="B476" t="s" s="21">
        <v>1872</v>
      </c>
      <c r="C476" s="7"/>
      <c r="D476" s="7"/>
      <c r="E476" s="8">
        <v>7</v>
      </c>
      <c r="F476" t="s" s="6">
        <v>1873</v>
      </c>
      <c r="G476" t="s" s="6">
        <v>1874</v>
      </c>
      <c r="H476" s="7"/>
      <c r="I476" s="7"/>
    </row>
    <row r="477" ht="17" customHeight="1">
      <c r="A477" t="s" s="6">
        <v>1875</v>
      </c>
      <c r="B477" t="s" s="21">
        <v>1876</v>
      </c>
      <c r="C477" s="7"/>
      <c r="D477" s="8">
        <v>6</v>
      </c>
      <c r="E477" s="7"/>
      <c r="F477" t="s" s="6">
        <v>1873</v>
      </c>
      <c r="G477" t="s" s="6">
        <v>1874</v>
      </c>
      <c r="H477" s="7"/>
      <c r="I477" s="7"/>
    </row>
    <row r="478" ht="17" customHeight="1">
      <c r="A478" t="s" s="6">
        <v>1877</v>
      </c>
      <c r="B478" t="s" s="21">
        <v>1878</v>
      </c>
      <c r="C478" s="7"/>
      <c r="D478" s="7"/>
      <c r="E478" s="8">
        <v>3</v>
      </c>
      <c r="F478" t="s" s="6">
        <v>1879</v>
      </c>
      <c r="G478" t="s" s="6">
        <v>1880</v>
      </c>
      <c r="H478" s="7"/>
      <c r="I478" s="7"/>
    </row>
    <row r="479" ht="17" customHeight="1">
      <c r="A479" t="s" s="6">
        <v>1881</v>
      </c>
      <c r="B479" t="s" s="21">
        <v>1882</v>
      </c>
      <c r="C479" s="7"/>
      <c r="D479" s="7"/>
      <c r="E479" s="8">
        <v>6</v>
      </c>
      <c r="F479" t="s" s="6">
        <v>1883</v>
      </c>
      <c r="G479" t="s" s="6">
        <v>1884</v>
      </c>
      <c r="H479" s="7"/>
      <c r="I479" s="7"/>
    </row>
    <row r="480" ht="17" customHeight="1">
      <c r="A480" t="s" s="6">
        <v>1885</v>
      </c>
      <c r="B480" t="s" s="21">
        <v>1882</v>
      </c>
      <c r="C480" s="7"/>
      <c r="D480" s="7"/>
      <c r="E480" s="8">
        <v>23</v>
      </c>
      <c r="F480" t="s" s="6">
        <v>1065</v>
      </c>
      <c r="G480" t="s" s="6">
        <v>1023</v>
      </c>
      <c r="H480" s="7"/>
      <c r="I480" s="7"/>
    </row>
    <row r="481" ht="17" customHeight="1">
      <c r="A481" t="s" s="6">
        <v>1886</v>
      </c>
      <c r="B481" t="s" s="21">
        <v>1887</v>
      </c>
      <c r="C481" s="7"/>
      <c r="D481" s="7"/>
      <c r="E481" s="8">
        <v>33</v>
      </c>
      <c r="F481" s="7"/>
      <c r="G481" s="7"/>
      <c r="H481" t="s" s="6">
        <v>1128</v>
      </c>
      <c r="I481" t="s" s="6">
        <v>645</v>
      </c>
    </row>
    <row r="482" ht="17" customHeight="1">
      <c r="A482" t="s" s="6">
        <v>818</v>
      </c>
      <c r="B482" t="s" s="21">
        <v>1888</v>
      </c>
      <c r="C482" s="7"/>
      <c r="D482" s="7"/>
      <c r="E482" s="8">
        <v>12</v>
      </c>
      <c r="F482" t="s" s="6">
        <v>818</v>
      </c>
      <c r="G482" t="s" s="6">
        <v>1889</v>
      </c>
      <c r="H482" s="7"/>
      <c r="I482" s="7"/>
    </row>
    <row r="483" ht="17" customHeight="1">
      <c r="A483" t="s" s="6">
        <v>1890</v>
      </c>
      <c r="B483" t="s" s="21">
        <v>1888</v>
      </c>
      <c r="C483" s="7"/>
      <c r="D483" s="7"/>
      <c r="E483" s="8">
        <v>53</v>
      </c>
      <c r="F483" s="7"/>
      <c r="G483" s="7"/>
      <c r="H483" t="s" s="6">
        <v>1891</v>
      </c>
      <c r="I483" s="7"/>
    </row>
    <row r="484" ht="17" customHeight="1">
      <c r="A484" t="s" s="6">
        <v>1293</v>
      </c>
      <c r="B484" t="s" s="21">
        <v>1892</v>
      </c>
      <c r="C484" s="7"/>
      <c r="D484" s="7"/>
      <c r="E484" s="8">
        <v>6</v>
      </c>
      <c r="F484" t="s" s="6">
        <v>1294</v>
      </c>
      <c r="G484" t="s" s="6">
        <v>1295</v>
      </c>
      <c r="H484" s="7"/>
      <c r="I484" s="7"/>
    </row>
    <row r="485" ht="17" customHeight="1">
      <c r="A485" t="s" s="6">
        <v>977</v>
      </c>
      <c r="B485" t="s" s="21">
        <v>1893</v>
      </c>
      <c r="C485" s="7"/>
      <c r="D485" s="8">
        <v>6</v>
      </c>
      <c r="E485" s="7"/>
      <c r="F485" t="s" s="6">
        <v>1690</v>
      </c>
      <c r="G485" t="s" s="6">
        <v>1691</v>
      </c>
      <c r="H485" s="7"/>
      <c r="I485" s="7"/>
    </row>
    <row r="486" ht="17" customHeight="1">
      <c r="A486" t="s" s="6">
        <v>1048</v>
      </c>
      <c r="B486" t="s" s="21">
        <v>1894</v>
      </c>
      <c r="C486" s="7"/>
      <c r="D486" s="7"/>
      <c r="E486" s="8">
        <v>26</v>
      </c>
      <c r="F486" s="7"/>
      <c r="G486" s="7"/>
      <c r="H486" t="s" s="6">
        <v>1895</v>
      </c>
      <c r="I486" s="7"/>
    </row>
    <row r="487" ht="17" customHeight="1">
      <c r="A487" t="s" s="6">
        <v>1896</v>
      </c>
      <c r="B487" t="s" s="21">
        <v>1897</v>
      </c>
      <c r="C487" s="7"/>
      <c r="D487" s="7"/>
      <c r="E487" s="8">
        <v>70</v>
      </c>
      <c r="F487" s="7"/>
      <c r="G487" s="7"/>
      <c r="H487" t="s" s="6">
        <v>1898</v>
      </c>
      <c r="I487" s="7"/>
    </row>
    <row r="488" ht="17" customHeight="1">
      <c r="A488" t="s" s="6">
        <v>1899</v>
      </c>
      <c r="B488" t="s" s="21">
        <v>1900</v>
      </c>
      <c r="C488" s="7"/>
      <c r="D488" s="8">
        <v>6</v>
      </c>
      <c r="E488" s="7"/>
      <c r="F488" t="s" s="6">
        <v>32</v>
      </c>
      <c r="G488" t="s" s="6">
        <v>1710</v>
      </c>
      <c r="H488" s="7"/>
      <c r="I488" s="7"/>
    </row>
    <row r="489" ht="17" customHeight="1">
      <c r="A489" t="s" s="6">
        <v>1901</v>
      </c>
      <c r="B489" t="s" s="21">
        <v>1902</v>
      </c>
      <c r="C489" s="7"/>
      <c r="D489" s="7"/>
      <c r="E489" s="8">
        <v>7</v>
      </c>
      <c r="F489" t="s" s="6">
        <v>649</v>
      </c>
      <c r="G489" t="s" s="6">
        <v>1903</v>
      </c>
      <c r="H489" s="7"/>
      <c r="I489" s="7"/>
    </row>
    <row r="490" ht="17" customHeight="1">
      <c r="A490" t="s" s="6">
        <v>1904</v>
      </c>
      <c r="B490" t="s" s="21">
        <v>1905</v>
      </c>
      <c r="C490" s="7"/>
      <c r="D490" s="8">
        <v>5</v>
      </c>
      <c r="E490" s="7"/>
      <c r="F490" t="s" s="6">
        <v>1904</v>
      </c>
      <c r="G490" t="s" s="6">
        <v>1906</v>
      </c>
      <c r="H490" s="7"/>
      <c r="I490" s="7"/>
    </row>
    <row r="491" ht="17" customHeight="1">
      <c r="A491" t="s" s="6">
        <v>1907</v>
      </c>
      <c r="B491" t="s" s="21">
        <v>1908</v>
      </c>
      <c r="C491" s="7"/>
      <c r="D491" s="7"/>
      <c r="E491" s="8">
        <v>83</v>
      </c>
      <c r="F491" s="7"/>
      <c r="G491" s="7"/>
      <c r="H491" t="s" s="6">
        <v>1909</v>
      </c>
      <c r="I491" t="s" s="6">
        <v>1910</v>
      </c>
    </row>
    <row r="492" ht="17" customHeight="1">
      <c r="A492" t="s" s="6">
        <v>1911</v>
      </c>
      <c r="B492" t="s" s="21">
        <v>1912</v>
      </c>
      <c r="C492" s="7"/>
      <c r="D492" s="7"/>
      <c r="E492" s="8">
        <v>22</v>
      </c>
      <c r="F492" t="s" s="6">
        <v>1082</v>
      </c>
      <c r="G492" t="s" s="6">
        <v>1080</v>
      </c>
      <c r="H492" s="7"/>
      <c r="I492" t="s" s="6">
        <v>18</v>
      </c>
    </row>
    <row r="493" ht="17" customHeight="1">
      <c r="A493" t="s" s="6">
        <v>670</v>
      </c>
      <c r="B493" t="s" s="21">
        <v>1913</v>
      </c>
      <c r="C493" s="7"/>
      <c r="D493" s="7"/>
      <c r="E493" s="8">
        <v>20</v>
      </c>
      <c r="F493" t="s" s="6">
        <v>672</v>
      </c>
      <c r="G493" t="s" s="6">
        <v>1914</v>
      </c>
      <c r="H493" s="7"/>
      <c r="I493" t="s" s="6">
        <v>18</v>
      </c>
    </row>
    <row r="494" ht="17" customHeight="1">
      <c r="A494" t="s" s="6">
        <v>711</v>
      </c>
      <c r="B494" t="s" s="21">
        <v>1915</v>
      </c>
      <c r="C494" s="7"/>
      <c r="D494" s="8">
        <v>1</v>
      </c>
      <c r="E494" s="7"/>
      <c r="F494" t="s" s="6">
        <v>1130</v>
      </c>
      <c r="G494" t="s" s="6">
        <v>1916</v>
      </c>
      <c r="H494" s="7"/>
      <c r="I494" s="7"/>
    </row>
    <row r="495" ht="17" customHeight="1">
      <c r="A495" t="s" s="6">
        <v>1917</v>
      </c>
      <c r="B495" t="s" s="21">
        <v>1918</v>
      </c>
      <c r="C495" s="7"/>
      <c r="D495" s="7"/>
      <c r="E495" s="8">
        <v>80</v>
      </c>
      <c r="F495" s="7"/>
      <c r="G495" s="7"/>
      <c r="H495" t="s" s="6">
        <v>1919</v>
      </c>
      <c r="I495" s="7"/>
    </row>
    <row r="496" ht="17" customHeight="1">
      <c r="A496" t="s" s="6">
        <v>1920</v>
      </c>
      <c r="B496" t="s" s="21">
        <v>1921</v>
      </c>
      <c r="C496" s="7"/>
      <c r="D496" s="7"/>
      <c r="E496" s="8">
        <v>91</v>
      </c>
      <c r="F496" s="7"/>
      <c r="G496" s="7"/>
      <c r="H496" t="s" s="6">
        <v>543</v>
      </c>
      <c r="I496" s="7"/>
    </row>
    <row r="497" ht="17" customHeight="1">
      <c r="A497" t="s" s="6">
        <v>1922</v>
      </c>
      <c r="B497" t="s" s="21">
        <v>1923</v>
      </c>
      <c r="C497" s="7"/>
      <c r="D497" s="7"/>
      <c r="E497" s="8">
        <v>10</v>
      </c>
      <c r="F497" t="s" s="6">
        <v>1472</v>
      </c>
      <c r="G497" t="s" s="6">
        <v>1473</v>
      </c>
      <c r="H497" s="7"/>
      <c r="I497" s="7"/>
    </row>
    <row r="498" ht="17" customHeight="1">
      <c r="A498" t="s" s="6">
        <v>1924</v>
      </c>
      <c r="B498" t="s" s="21">
        <v>1925</v>
      </c>
      <c r="C498" s="7"/>
      <c r="D498" s="7"/>
      <c r="E498" s="8">
        <v>11</v>
      </c>
      <c r="F498" t="s" s="6">
        <v>1926</v>
      </c>
      <c r="G498" t="s" s="6">
        <v>1927</v>
      </c>
      <c r="H498" s="7"/>
      <c r="I498" s="7"/>
    </row>
    <row r="499" ht="17" customHeight="1">
      <c r="A499" t="s" s="6">
        <v>1928</v>
      </c>
      <c r="B499" t="s" s="21">
        <v>1929</v>
      </c>
      <c r="C499" s="7"/>
      <c r="D499" s="7"/>
      <c r="E499" s="8">
        <v>32</v>
      </c>
      <c r="F499" s="7"/>
      <c r="G499" s="7"/>
      <c r="H499" s="7"/>
      <c r="I499" t="s" s="6">
        <v>1930</v>
      </c>
    </row>
    <row r="500" ht="17" customHeight="1">
      <c r="A500" t="s" s="6">
        <v>1931</v>
      </c>
      <c r="B500" t="s" s="21">
        <v>1932</v>
      </c>
      <c r="C500" s="7"/>
      <c r="D500" s="7"/>
      <c r="E500" s="8">
        <v>10</v>
      </c>
      <c r="F500" t="s" s="6">
        <v>1933</v>
      </c>
      <c r="G500" t="s" s="6">
        <v>1934</v>
      </c>
      <c r="H500" s="7"/>
      <c r="I500" s="7"/>
    </row>
    <row r="501" ht="17" customHeight="1">
      <c r="A501" t="s" s="6">
        <v>1935</v>
      </c>
      <c r="B501" t="s" s="21">
        <v>1936</v>
      </c>
      <c r="C501" s="7"/>
      <c r="D501" s="7"/>
      <c r="E501" s="8">
        <v>80</v>
      </c>
      <c r="F501" s="7"/>
      <c r="G501" s="7"/>
      <c r="H501" t="s" s="6">
        <v>1937</v>
      </c>
      <c r="I501" s="7"/>
    </row>
    <row r="502" ht="17" customHeight="1">
      <c r="A502" t="s" s="6">
        <v>1938</v>
      </c>
      <c r="B502" t="s" s="21">
        <v>1939</v>
      </c>
      <c r="C502" s="7"/>
      <c r="D502" s="7"/>
      <c r="E502" s="8">
        <v>77</v>
      </c>
      <c r="F502" s="7"/>
      <c r="G502" s="7"/>
      <c r="H502" t="s" s="6">
        <v>1940</v>
      </c>
      <c r="I502" t="s" s="6">
        <v>1941</v>
      </c>
    </row>
    <row r="503" ht="17" customHeight="1">
      <c r="A503" t="s" s="6">
        <v>1770</v>
      </c>
      <c r="B503" t="s" s="21">
        <v>1942</v>
      </c>
      <c r="C503" s="7"/>
      <c r="D503" s="7"/>
      <c r="E503" s="8">
        <v>70</v>
      </c>
      <c r="F503" s="7"/>
      <c r="G503" s="7"/>
      <c r="H503" t="s" s="6">
        <v>1943</v>
      </c>
      <c r="I503" s="7"/>
    </row>
    <row r="504" ht="17" customHeight="1">
      <c r="A504" t="s" s="6">
        <v>1944</v>
      </c>
      <c r="B504" t="s" s="21">
        <v>1945</v>
      </c>
      <c r="C504" s="7"/>
      <c r="D504" s="7"/>
      <c r="E504" s="8">
        <v>70</v>
      </c>
      <c r="F504" s="7"/>
      <c r="G504" s="7"/>
      <c r="H504" t="s" s="6">
        <v>1946</v>
      </c>
      <c r="I504" s="7"/>
    </row>
    <row r="505" ht="17" customHeight="1">
      <c r="A505" t="s" s="6">
        <v>1187</v>
      </c>
      <c r="B505" t="s" s="21">
        <v>1947</v>
      </c>
      <c r="C505" s="7"/>
      <c r="D505" s="7"/>
      <c r="E505" s="8">
        <v>40</v>
      </c>
      <c r="F505" s="7"/>
      <c r="G505" s="7"/>
      <c r="H505" t="s" s="6">
        <v>1948</v>
      </c>
      <c r="I505" t="s" s="6">
        <v>1949</v>
      </c>
    </row>
    <row r="506" ht="17" customHeight="1">
      <c r="A506" t="s" s="6">
        <v>1950</v>
      </c>
      <c r="B506" t="s" s="21">
        <v>1951</v>
      </c>
      <c r="C506" s="7"/>
      <c r="D506" s="7"/>
      <c r="E506" s="8">
        <v>53</v>
      </c>
      <c r="F506" s="7"/>
      <c r="G506" s="7"/>
      <c r="H506" t="s" s="6">
        <v>1952</v>
      </c>
      <c r="I506" t="s" s="6">
        <v>1953</v>
      </c>
    </row>
    <row r="507" ht="17" customHeight="1">
      <c r="A507" t="s" s="6">
        <v>1345</v>
      </c>
      <c r="B507" t="s" s="21">
        <v>1954</v>
      </c>
      <c r="C507" s="7"/>
      <c r="D507" s="7"/>
      <c r="E507" s="8">
        <v>53</v>
      </c>
      <c r="F507" s="7"/>
      <c r="G507" s="7"/>
      <c r="H507" t="s" s="6">
        <v>1955</v>
      </c>
      <c r="I507" s="7"/>
    </row>
    <row r="508" ht="17" customHeight="1">
      <c r="A508" t="s" s="6">
        <v>1956</v>
      </c>
      <c r="B508" t="s" s="21">
        <v>1954</v>
      </c>
      <c r="C508" s="7"/>
      <c r="D508" s="7"/>
      <c r="E508" s="8">
        <v>27</v>
      </c>
      <c r="F508" s="7"/>
      <c r="G508" s="7"/>
      <c r="H508" s="7"/>
      <c r="I508" t="s" s="6">
        <v>18</v>
      </c>
    </row>
    <row r="509" ht="17" customHeight="1">
      <c r="A509" t="s" s="6">
        <v>1957</v>
      </c>
      <c r="B509" t="s" s="21">
        <v>1958</v>
      </c>
      <c r="C509" s="7"/>
      <c r="D509" s="7"/>
      <c r="E509" s="8">
        <v>63</v>
      </c>
      <c r="F509" s="7"/>
      <c r="G509" s="7"/>
      <c r="H509" t="s" s="6">
        <v>1439</v>
      </c>
      <c r="I509" s="7"/>
    </row>
    <row r="510" ht="17" customHeight="1">
      <c r="A510" t="s" s="6">
        <v>1308</v>
      </c>
      <c r="B510" t="s" s="21">
        <v>1959</v>
      </c>
      <c r="C510" s="7"/>
      <c r="D510" s="7"/>
      <c r="E510" s="8">
        <v>50</v>
      </c>
      <c r="F510" s="7"/>
      <c r="G510" s="7"/>
      <c r="H510" t="s" s="6">
        <v>1306</v>
      </c>
      <c r="I510" s="7"/>
    </row>
    <row r="511" ht="17" customHeight="1">
      <c r="A511" t="s" s="6">
        <v>1288</v>
      </c>
      <c r="B511" t="s" s="21">
        <v>1960</v>
      </c>
      <c r="C511" s="7"/>
      <c r="D511" s="7"/>
      <c r="E511" s="8">
        <v>50</v>
      </c>
      <c r="F511" s="7"/>
      <c r="G511" s="7"/>
      <c r="H511" t="s" s="6">
        <v>1961</v>
      </c>
      <c r="I511" t="s" s="6">
        <v>272</v>
      </c>
    </row>
    <row r="512" ht="17" customHeight="1">
      <c r="A512" t="s" s="6">
        <v>1962</v>
      </c>
      <c r="B512" t="s" s="21">
        <v>1963</v>
      </c>
      <c r="C512" s="7"/>
      <c r="D512" s="7"/>
      <c r="E512" s="8">
        <v>50</v>
      </c>
      <c r="F512" t="s" s="6">
        <v>1198</v>
      </c>
      <c r="G512" t="s" s="6">
        <v>1199</v>
      </c>
      <c r="H512" s="7"/>
      <c r="I512" t="s" s="6">
        <v>1964</v>
      </c>
    </row>
    <row r="513" ht="17" customHeight="1">
      <c r="A513" t="s" s="6">
        <v>1965</v>
      </c>
      <c r="B513" t="s" s="21">
        <v>1963</v>
      </c>
      <c r="C513" s="7"/>
      <c r="D513" s="7"/>
      <c r="E513" s="8">
        <v>16</v>
      </c>
      <c r="F513" s="7"/>
      <c r="G513" t="s" s="6">
        <v>1966</v>
      </c>
      <c r="H513" s="7"/>
      <c r="I513" t="s" s="6">
        <v>1967</v>
      </c>
    </row>
    <row r="514" ht="17" customHeight="1">
      <c r="A514" t="s" s="6">
        <v>692</v>
      </c>
      <c r="B514" t="s" s="21">
        <v>1963</v>
      </c>
      <c r="C514" s="7"/>
      <c r="D514" s="7"/>
      <c r="E514" s="8">
        <v>69</v>
      </c>
      <c r="F514" s="7"/>
      <c r="G514" s="7"/>
      <c r="H514" t="s" s="6">
        <v>1302</v>
      </c>
      <c r="I514" s="7"/>
    </row>
    <row r="515" ht="17" customHeight="1">
      <c r="A515" t="s" s="6">
        <v>1968</v>
      </c>
      <c r="B515" t="s" s="21">
        <v>1969</v>
      </c>
      <c r="C515" s="7"/>
      <c r="D515" s="7"/>
      <c r="E515" s="8">
        <v>54</v>
      </c>
      <c r="F515" s="7"/>
      <c r="G515" s="7"/>
      <c r="H515" t="s" s="6">
        <v>1970</v>
      </c>
      <c r="I515" t="s" s="6">
        <v>272</v>
      </c>
    </row>
    <row r="516" ht="17" customHeight="1">
      <c r="A516" t="s" s="6">
        <v>1135</v>
      </c>
      <c r="B516" t="s" s="21">
        <v>1971</v>
      </c>
      <c r="C516" s="7"/>
      <c r="D516" s="7"/>
      <c r="E516" s="8">
        <v>57</v>
      </c>
      <c r="F516" s="7"/>
      <c r="G516" s="7"/>
      <c r="H516" t="s" s="6">
        <v>1134</v>
      </c>
      <c r="I516" t="s" s="6">
        <v>272</v>
      </c>
    </row>
    <row r="517" ht="17" customHeight="1">
      <c r="A517" t="s" s="6">
        <v>1041</v>
      </c>
      <c r="B517" t="s" s="21">
        <v>1972</v>
      </c>
      <c r="C517" s="7"/>
      <c r="D517" s="7"/>
      <c r="E517" s="8">
        <v>61</v>
      </c>
      <c r="F517" s="7"/>
      <c r="G517" s="7"/>
      <c r="H517" t="s" s="6">
        <v>1973</v>
      </c>
      <c r="I517" t="s" s="6">
        <v>272</v>
      </c>
    </row>
    <row r="518" ht="17" customHeight="1">
      <c r="A518" t="s" s="6">
        <v>1974</v>
      </c>
      <c r="B518" t="s" s="21">
        <v>1972</v>
      </c>
      <c r="C518" s="7"/>
      <c r="D518" s="7"/>
      <c r="E518" s="8">
        <v>14</v>
      </c>
      <c r="F518" t="s" s="6">
        <v>1970</v>
      </c>
      <c r="G518" t="s" s="6">
        <v>1968</v>
      </c>
      <c r="H518" s="7"/>
      <c r="I518" t="s" s="6">
        <v>272</v>
      </c>
    </row>
    <row r="519" ht="17" customHeight="1">
      <c r="A519" t="s" s="6">
        <v>1681</v>
      </c>
      <c r="B519" t="s" s="21">
        <v>1975</v>
      </c>
      <c r="C519" s="7"/>
      <c r="D519" s="7"/>
      <c r="E519" s="8">
        <v>60</v>
      </c>
      <c r="F519" s="7"/>
      <c r="G519" s="7"/>
      <c r="H519" t="s" s="6">
        <v>1682</v>
      </c>
      <c r="I519" s="7"/>
    </row>
    <row r="520" ht="17" customHeight="1">
      <c r="A520" t="s" s="6">
        <v>899</v>
      </c>
      <c r="B520" t="s" s="21">
        <v>1976</v>
      </c>
      <c r="C520" s="7"/>
      <c r="D520" s="7"/>
      <c r="E520" s="8">
        <v>70</v>
      </c>
      <c r="F520" s="7"/>
      <c r="G520" s="7"/>
      <c r="H520" s="7"/>
      <c r="I520" t="s" s="6">
        <v>272</v>
      </c>
    </row>
    <row r="521" ht="17" customHeight="1">
      <c r="A521" t="s" s="6">
        <v>1977</v>
      </c>
      <c r="B521" t="s" s="21">
        <v>1976</v>
      </c>
      <c r="C521" s="7"/>
      <c r="D521" s="7"/>
      <c r="E521" s="8">
        <v>23</v>
      </c>
      <c r="F521" t="s" s="6">
        <v>1570</v>
      </c>
      <c r="G521" t="s" s="6">
        <v>1068</v>
      </c>
      <c r="H521" s="7"/>
      <c r="I521" t="s" s="6">
        <v>272</v>
      </c>
    </row>
    <row r="522" ht="17" customHeight="1">
      <c r="A522" t="s" s="6">
        <v>1978</v>
      </c>
      <c r="B522" t="s" s="21">
        <v>1976</v>
      </c>
      <c r="C522" s="7"/>
      <c r="D522" s="7"/>
      <c r="E522" t="s" s="6">
        <v>635</v>
      </c>
      <c r="F522" s="7"/>
      <c r="G522" s="7"/>
      <c r="H522" s="7"/>
      <c r="I522" t="s" s="6">
        <v>1979</v>
      </c>
    </row>
    <row r="523" ht="17" customHeight="1">
      <c r="A523" t="s" s="6">
        <v>1205</v>
      </c>
      <c r="B523" t="s" s="21">
        <v>1980</v>
      </c>
      <c r="C523" s="7"/>
      <c r="D523" s="7"/>
      <c r="E523" s="8">
        <v>70</v>
      </c>
      <c r="F523" s="7"/>
      <c r="G523" s="7"/>
      <c r="H523" t="s" s="6">
        <v>1206</v>
      </c>
      <c r="I523" s="7"/>
    </row>
    <row r="524" ht="17" customHeight="1">
      <c r="A524" t="s" s="6">
        <v>1896</v>
      </c>
      <c r="B524" t="s" s="21">
        <v>1980</v>
      </c>
      <c r="C524" s="7"/>
      <c r="D524" s="7"/>
      <c r="E524" s="8">
        <v>70</v>
      </c>
      <c r="F524" s="7"/>
      <c r="G524" s="7"/>
      <c r="H524" t="s" s="6">
        <v>1981</v>
      </c>
      <c r="I524" s="7"/>
    </row>
    <row r="525" ht="17" customHeight="1">
      <c r="A525" t="s" s="6">
        <v>1116</v>
      </c>
      <c r="B525" t="s" s="21">
        <v>1980</v>
      </c>
      <c r="C525" s="7"/>
      <c r="D525" s="7"/>
      <c r="E525" s="8">
        <v>50</v>
      </c>
      <c r="F525" s="7"/>
      <c r="G525" s="7"/>
      <c r="H525" t="s" s="6">
        <v>1117</v>
      </c>
      <c r="I525" s="7"/>
    </row>
    <row r="526" ht="17" customHeight="1">
      <c r="A526" t="s" s="6">
        <v>1982</v>
      </c>
      <c r="B526" t="s" s="21">
        <v>1983</v>
      </c>
      <c r="C526" s="7"/>
      <c r="D526" s="7"/>
      <c r="E526" s="8">
        <v>14</v>
      </c>
      <c r="F526" t="s" s="6">
        <v>1513</v>
      </c>
      <c r="G526" t="s" s="6">
        <v>1515</v>
      </c>
      <c r="H526" s="7"/>
      <c r="I526" t="s" s="6">
        <v>272</v>
      </c>
    </row>
    <row r="527" ht="17" customHeight="1">
      <c r="A527" t="s" s="6">
        <v>1904</v>
      </c>
      <c r="B527" t="s" s="21">
        <v>1984</v>
      </c>
      <c r="C527" s="7"/>
      <c r="D527" s="7"/>
      <c r="E527" s="8">
        <v>70</v>
      </c>
      <c r="F527" s="7"/>
      <c r="G527" s="7"/>
      <c r="H527" t="s" s="6">
        <v>1985</v>
      </c>
      <c r="I527" t="s" s="6">
        <v>272</v>
      </c>
    </row>
    <row r="528" ht="17" customHeight="1">
      <c r="A528" t="s" s="6">
        <v>1986</v>
      </c>
      <c r="B528" t="s" s="21">
        <v>586</v>
      </c>
      <c r="C528" s="7"/>
      <c r="D528" s="7"/>
      <c r="E528" s="8">
        <v>60</v>
      </c>
      <c r="F528" s="7"/>
      <c r="G528" s="7"/>
      <c r="H528" s="7"/>
      <c r="I528" t="s" s="6">
        <v>18</v>
      </c>
    </row>
    <row r="529" ht="17" customHeight="1">
      <c r="A529" t="s" s="6">
        <v>1987</v>
      </c>
      <c r="B529" t="s" s="21">
        <v>1988</v>
      </c>
      <c r="C529" s="7"/>
      <c r="D529" s="7"/>
      <c r="E529" s="8">
        <v>67</v>
      </c>
      <c r="F529" s="7"/>
      <c r="G529" s="7"/>
      <c r="H529" s="7"/>
      <c r="I529" t="s" s="6">
        <v>18</v>
      </c>
    </row>
    <row r="530" ht="17" customHeight="1">
      <c r="A530" t="s" s="6">
        <v>669</v>
      </c>
      <c r="B530" t="s" s="21">
        <v>1989</v>
      </c>
      <c r="C530" s="7"/>
      <c r="D530" s="7"/>
      <c r="E530" s="8">
        <v>6</v>
      </c>
      <c r="F530" t="s" s="6">
        <v>903</v>
      </c>
      <c r="G530" t="s" s="6">
        <v>1916</v>
      </c>
      <c r="H530" s="7"/>
      <c r="I530" s="7"/>
    </row>
    <row r="531" ht="17" customHeight="1">
      <c r="A531" t="s" s="6">
        <v>1672</v>
      </c>
      <c r="B531" t="s" s="21">
        <v>1990</v>
      </c>
      <c r="C531" s="7"/>
      <c r="D531" s="7"/>
      <c r="E531" s="8">
        <v>70</v>
      </c>
      <c r="F531" s="7"/>
      <c r="G531" s="7"/>
      <c r="H531" t="s" s="6">
        <v>1991</v>
      </c>
      <c r="I531" t="s" s="6">
        <v>272</v>
      </c>
    </row>
    <row r="532" ht="17" customHeight="1">
      <c r="A532" t="s" s="6">
        <v>1992</v>
      </c>
      <c r="B532" t="s" s="21">
        <v>1993</v>
      </c>
      <c r="C532" s="7"/>
      <c r="D532" s="7"/>
      <c r="E532" s="8">
        <v>12</v>
      </c>
      <c r="F532" t="s" s="6">
        <v>1994</v>
      </c>
      <c r="G532" t="s" s="6">
        <v>1995</v>
      </c>
      <c r="H532" s="7"/>
      <c r="I532" t="s" s="6">
        <v>272</v>
      </c>
    </row>
    <row r="533" ht="17" customHeight="1">
      <c r="A533" t="s" s="6">
        <v>1996</v>
      </c>
      <c r="B533" t="s" s="21">
        <v>1990</v>
      </c>
      <c r="C533" s="7"/>
      <c r="D533" s="7"/>
      <c r="E533" s="8">
        <v>10</v>
      </c>
      <c r="F533" t="s" s="6">
        <v>1860</v>
      </c>
      <c r="G533" t="s" s="6">
        <v>669</v>
      </c>
      <c r="H533" s="7"/>
      <c r="I533" t="s" s="6">
        <v>272</v>
      </c>
    </row>
    <row r="534" ht="17" customHeight="1">
      <c r="A534" t="s" s="6">
        <v>1031</v>
      </c>
      <c r="B534" t="s" s="21">
        <v>1997</v>
      </c>
      <c r="C534" s="7"/>
      <c r="D534" s="7"/>
      <c r="E534" s="8">
        <v>4</v>
      </c>
      <c r="F534" t="s" s="6">
        <v>1069</v>
      </c>
      <c r="G534" t="s" s="6">
        <v>1172</v>
      </c>
      <c r="H534" s="7"/>
      <c r="I534" s="7"/>
    </row>
    <row r="535" ht="17" customHeight="1">
      <c r="A535" t="s" s="6">
        <v>1998</v>
      </c>
      <c r="B535" t="s" s="21">
        <v>1997</v>
      </c>
      <c r="C535" s="7"/>
      <c r="D535" s="7"/>
      <c r="E535" s="8">
        <v>77</v>
      </c>
      <c r="F535" s="7"/>
      <c r="G535" s="7"/>
      <c r="H535" s="7"/>
      <c r="I535" t="s" s="6">
        <v>1967</v>
      </c>
    </row>
    <row r="536" ht="17" customHeight="1">
      <c r="A536" t="s" s="6">
        <v>1999</v>
      </c>
      <c r="B536" t="s" s="21">
        <v>1997</v>
      </c>
      <c r="C536" s="7"/>
      <c r="D536" s="7"/>
      <c r="E536" s="8">
        <v>23</v>
      </c>
      <c r="F536" t="s" s="6">
        <v>2000</v>
      </c>
      <c r="G536" t="s" s="6">
        <v>2001</v>
      </c>
      <c r="H536" s="7"/>
      <c r="I536" t="s" s="6">
        <v>18</v>
      </c>
    </row>
    <row r="537" ht="17" customHeight="1">
      <c r="A537" t="s" s="6">
        <v>1302</v>
      </c>
      <c r="B537" t="s" s="21">
        <v>2002</v>
      </c>
      <c r="C537" s="7"/>
      <c r="D537" s="7"/>
      <c r="E537" s="8">
        <v>65</v>
      </c>
      <c r="F537" s="7"/>
      <c r="G537" s="7"/>
      <c r="H537" t="s" s="6">
        <v>1665</v>
      </c>
      <c r="I537" s="7"/>
    </row>
    <row r="538" ht="17" customHeight="1">
      <c r="A538" t="s" s="6">
        <v>2003</v>
      </c>
      <c r="B538" t="s" s="21">
        <v>2004</v>
      </c>
      <c r="C538" s="7"/>
      <c r="D538" s="7"/>
      <c r="E538" s="8">
        <v>96</v>
      </c>
      <c r="F538" s="7"/>
      <c r="G538" s="7"/>
      <c r="H538" t="s" s="6">
        <v>2005</v>
      </c>
      <c r="I538" t="s" s="6">
        <v>272</v>
      </c>
    </row>
    <row r="539" ht="17" customHeight="1">
      <c r="A539" t="s" s="6">
        <v>1718</v>
      </c>
      <c r="B539" t="s" s="21">
        <v>589</v>
      </c>
      <c r="C539" s="7"/>
      <c r="D539" s="7"/>
      <c r="E539" s="8">
        <v>75</v>
      </c>
      <c r="F539" s="7"/>
      <c r="G539" s="7"/>
      <c r="H539" t="s" s="6">
        <v>1719</v>
      </c>
      <c r="I539" s="7"/>
    </row>
    <row r="540" ht="17" customHeight="1">
      <c r="A540" t="s" s="6">
        <v>2006</v>
      </c>
      <c r="B540" t="s" s="21">
        <v>2007</v>
      </c>
      <c r="C540" s="7"/>
      <c r="D540" s="7"/>
      <c r="E540" s="8">
        <v>46</v>
      </c>
      <c r="F540" s="7"/>
      <c r="G540" s="7"/>
      <c r="H540" t="s" s="6">
        <v>2008</v>
      </c>
      <c r="I540" s="7"/>
    </row>
    <row r="541" ht="17" customHeight="1">
      <c r="A541" t="s" s="6">
        <v>2009</v>
      </c>
      <c r="B541" t="s" s="21">
        <v>2010</v>
      </c>
      <c r="C541" s="7"/>
      <c r="D541" s="7"/>
      <c r="E541" s="8">
        <v>70</v>
      </c>
      <c r="F541" s="7"/>
      <c r="G541" s="7"/>
      <c r="H541" t="s" s="6">
        <v>2011</v>
      </c>
      <c r="I541" t="s" s="6">
        <v>272</v>
      </c>
    </row>
    <row r="542" ht="17" customHeight="1">
      <c r="A542" t="s" s="6">
        <v>644</v>
      </c>
      <c r="B542" t="s" s="21">
        <v>2010</v>
      </c>
      <c r="C542" s="7"/>
      <c r="D542" s="7"/>
      <c r="E542" s="8">
        <v>75</v>
      </c>
      <c r="F542" s="7"/>
      <c r="G542" s="7"/>
      <c r="H542" t="s" s="6">
        <v>2012</v>
      </c>
      <c r="I542" t="s" s="6">
        <v>272</v>
      </c>
    </row>
    <row r="543" ht="17" customHeight="1">
      <c r="A543" t="s" s="6">
        <v>1226</v>
      </c>
      <c r="B543" t="s" s="21">
        <v>2013</v>
      </c>
      <c r="C543" s="7"/>
      <c r="D543" s="7"/>
      <c r="E543" s="8">
        <v>72</v>
      </c>
      <c r="F543" s="7"/>
      <c r="G543" s="7"/>
      <c r="H543" t="s" s="6">
        <v>1138</v>
      </c>
      <c r="I543" t="s" s="6">
        <v>272</v>
      </c>
    </row>
    <row r="544" ht="17" customHeight="1">
      <c r="A544" t="s" s="6">
        <v>2014</v>
      </c>
      <c r="B544" t="s" s="21">
        <v>2015</v>
      </c>
      <c r="C544" s="7"/>
      <c r="D544" s="7"/>
      <c r="E544" s="8">
        <v>20</v>
      </c>
      <c r="F544" t="s" s="6">
        <v>1289</v>
      </c>
      <c r="G544" t="s" s="6">
        <v>2016</v>
      </c>
      <c r="H544" s="7"/>
      <c r="I544" t="s" s="6">
        <v>2017</v>
      </c>
    </row>
    <row r="545" ht="17" customHeight="1">
      <c r="A545" t="s" s="6">
        <v>2018</v>
      </c>
      <c r="B545" t="s" s="21">
        <v>2019</v>
      </c>
      <c r="C545" s="7"/>
      <c r="D545" s="7"/>
      <c r="E545" s="8">
        <v>30</v>
      </c>
      <c r="F545" t="s" s="6">
        <v>1179</v>
      </c>
      <c r="G545" t="s" s="6">
        <v>2020</v>
      </c>
      <c r="H545" s="7"/>
      <c r="I545" t="s" s="6">
        <v>1967</v>
      </c>
    </row>
    <row r="546" ht="17" customHeight="1">
      <c r="A546" t="s" s="6">
        <v>2021</v>
      </c>
      <c r="B546" t="s" s="21">
        <v>2022</v>
      </c>
      <c r="C546" s="7"/>
      <c r="D546" s="7"/>
      <c r="E546" t="s" s="6">
        <v>635</v>
      </c>
      <c r="F546" s="7"/>
      <c r="G546" s="7"/>
      <c r="H546" s="7"/>
      <c r="I546" t="s" s="6">
        <v>2023</v>
      </c>
    </row>
    <row r="547" ht="17" customHeight="1">
      <c r="A547" t="s" s="6">
        <v>2000</v>
      </c>
      <c r="B547" t="s" s="21">
        <v>2024</v>
      </c>
      <c r="C547" s="7"/>
      <c r="D547" s="7"/>
      <c r="E547" s="8">
        <v>63</v>
      </c>
      <c r="F547" s="7"/>
      <c r="G547" s="7"/>
      <c r="H547" t="s" s="6">
        <v>2001</v>
      </c>
      <c r="I547" s="7"/>
    </row>
    <row r="548" ht="17" customHeight="1">
      <c r="A548" t="s" s="6">
        <v>2025</v>
      </c>
      <c r="B548" t="s" s="21">
        <v>2026</v>
      </c>
      <c r="C548" s="7"/>
      <c r="D548" s="7"/>
      <c r="E548" s="8">
        <v>35</v>
      </c>
      <c r="F548" s="7"/>
      <c r="G548" s="7"/>
      <c r="H548" t="s" s="6">
        <v>2027</v>
      </c>
      <c r="I548" t="s" s="6">
        <v>272</v>
      </c>
    </row>
    <row r="549" ht="17" customHeight="1">
      <c r="A549" t="s" s="6">
        <v>2028</v>
      </c>
      <c r="B549" t="s" s="21">
        <v>2029</v>
      </c>
      <c r="C549" s="7"/>
      <c r="D549" s="7"/>
      <c r="E549" s="8">
        <v>38</v>
      </c>
      <c r="F549" s="7"/>
      <c r="G549" s="7"/>
      <c r="H549" t="s" s="6">
        <v>2030</v>
      </c>
      <c r="I549" s="7"/>
    </row>
    <row r="550" ht="17" customHeight="1">
      <c r="A550" t="s" s="6">
        <v>1246</v>
      </c>
      <c r="B550" t="s" s="21">
        <v>2031</v>
      </c>
      <c r="C550" s="7"/>
      <c r="D550" s="7"/>
      <c r="E550" s="8">
        <v>87</v>
      </c>
      <c r="F550" s="7"/>
      <c r="G550" s="7"/>
      <c r="H550" t="s" s="6">
        <v>2032</v>
      </c>
      <c r="I550" s="7"/>
    </row>
    <row r="551" ht="17" customHeight="1">
      <c r="A551" t="s" s="6">
        <v>739</v>
      </c>
      <c r="B551" t="s" s="21">
        <v>2033</v>
      </c>
      <c r="C551" s="7"/>
      <c r="D551" s="7"/>
      <c r="E551" s="8">
        <v>70</v>
      </c>
      <c r="F551" s="7"/>
      <c r="G551" s="7"/>
      <c r="H551" t="s" s="6">
        <v>2034</v>
      </c>
      <c r="I551" s="7"/>
    </row>
    <row r="552" ht="17" customHeight="1">
      <c r="A552" t="s" s="6">
        <v>2035</v>
      </c>
      <c r="B552" t="s" s="21">
        <v>2036</v>
      </c>
      <c r="C552" s="7"/>
      <c r="D552" s="7"/>
      <c r="E552" s="8">
        <v>50</v>
      </c>
      <c r="F552" s="7"/>
      <c r="G552" s="7"/>
      <c r="H552" t="s" s="6">
        <v>1473</v>
      </c>
      <c r="I552" s="7"/>
    </row>
    <row r="553" ht="17" customHeight="1">
      <c r="A553" t="s" s="6">
        <v>1898</v>
      </c>
      <c r="B553" t="s" s="21">
        <v>2037</v>
      </c>
      <c r="C553" s="7"/>
      <c r="D553" s="7"/>
      <c r="E553" s="8">
        <v>73</v>
      </c>
      <c r="F553" s="7"/>
      <c r="G553" s="7"/>
      <c r="H553" t="s" s="6">
        <v>2038</v>
      </c>
      <c r="I553" s="7"/>
    </row>
    <row r="554" ht="17" customHeight="1">
      <c r="A554" t="s" s="6">
        <v>2039</v>
      </c>
      <c r="B554" t="s" s="21">
        <v>2040</v>
      </c>
      <c r="C554" s="7"/>
      <c r="D554" s="7"/>
      <c r="E554" s="8">
        <v>48</v>
      </c>
      <c r="F554" s="7"/>
      <c r="G554" s="7"/>
      <c r="H554" t="s" s="6">
        <v>2041</v>
      </c>
      <c r="I554" s="7"/>
    </row>
    <row r="555" ht="17" customHeight="1">
      <c r="A555" t="s" s="6">
        <v>1416</v>
      </c>
      <c r="B555" t="s" s="21">
        <v>2042</v>
      </c>
      <c r="C555" s="7"/>
      <c r="D555" s="7"/>
      <c r="E555" s="8">
        <v>15</v>
      </c>
      <c r="F555" t="s" s="6">
        <v>1416</v>
      </c>
      <c r="G555" t="s" s="6">
        <v>1417</v>
      </c>
      <c r="H555" s="7"/>
      <c r="I555" s="7"/>
    </row>
    <row r="556" ht="17" customHeight="1">
      <c r="A556" t="s" s="6">
        <v>818</v>
      </c>
      <c r="B556" t="s" s="21">
        <v>2043</v>
      </c>
      <c r="C556" s="7"/>
      <c r="D556" s="7"/>
      <c r="E556" s="8">
        <v>66</v>
      </c>
      <c r="F556" s="7"/>
      <c r="G556" s="7"/>
      <c r="H556" t="s" s="6">
        <v>1164</v>
      </c>
      <c r="I556" s="7"/>
    </row>
    <row r="557" ht="17" customHeight="1">
      <c r="A557" t="s" s="6">
        <v>2044</v>
      </c>
      <c r="B557" t="s" s="21">
        <v>2045</v>
      </c>
      <c r="C557" s="7"/>
      <c r="D557" s="7"/>
      <c r="E557" s="8">
        <v>66</v>
      </c>
      <c r="F557" s="7"/>
      <c r="G557" s="7"/>
      <c r="H557" t="s" s="6">
        <v>2046</v>
      </c>
      <c r="I557" s="7"/>
    </row>
    <row r="558" ht="17" customHeight="1">
      <c r="A558" t="s" s="6">
        <v>2047</v>
      </c>
      <c r="B558" t="s" s="21">
        <v>2048</v>
      </c>
      <c r="C558" s="7"/>
      <c r="D558" s="7"/>
      <c r="E558" s="8">
        <v>73</v>
      </c>
      <c r="F558" s="7"/>
      <c r="G558" s="7"/>
      <c r="H558" t="s" s="6">
        <v>2049</v>
      </c>
      <c r="I558" s="7"/>
    </row>
    <row r="559" ht="17" customHeight="1">
      <c r="A559" t="s" s="6">
        <v>2050</v>
      </c>
      <c r="B559" t="s" s="21">
        <v>2051</v>
      </c>
      <c r="C559" s="7"/>
      <c r="D559" s="7"/>
      <c r="E559" s="8">
        <v>57</v>
      </c>
      <c r="F559" s="7"/>
      <c r="G559" s="7"/>
      <c r="H559" s="7"/>
      <c r="I559" t="s" s="6">
        <v>1967</v>
      </c>
    </row>
    <row r="560" ht="17" customHeight="1">
      <c r="A560" t="s" s="6">
        <v>995</v>
      </c>
      <c r="B560" t="s" s="21">
        <v>2052</v>
      </c>
      <c r="C560" s="7"/>
      <c r="D560" s="7"/>
      <c r="E560" s="8">
        <v>70</v>
      </c>
      <c r="F560" s="7"/>
      <c r="G560" s="7"/>
      <c r="H560" t="s" s="6">
        <v>2053</v>
      </c>
      <c r="I560" s="7"/>
    </row>
    <row r="561" ht="17" customHeight="1">
      <c r="A561" t="s" s="6">
        <v>504</v>
      </c>
      <c r="B561" t="s" s="21">
        <v>2054</v>
      </c>
      <c r="C561" s="8">
        <v>54</v>
      </c>
      <c r="D561" s="7"/>
      <c r="E561" s="7"/>
      <c r="F561" t="s" s="6">
        <v>2055</v>
      </c>
      <c r="G561" t="s" s="6">
        <v>2056</v>
      </c>
      <c r="H561" s="7"/>
      <c r="I561" s="7"/>
    </row>
    <row r="562" ht="17" customHeight="1">
      <c r="A562" t="s" s="6">
        <v>2057</v>
      </c>
      <c r="B562" t="s" s="21">
        <v>2058</v>
      </c>
      <c r="C562" s="7"/>
      <c r="D562" s="7"/>
      <c r="E562" s="8">
        <v>9</v>
      </c>
      <c r="F562" t="s" s="6">
        <v>1994</v>
      </c>
      <c r="G562" t="s" s="6">
        <v>1995</v>
      </c>
      <c r="H562" s="7"/>
      <c r="I562" s="7"/>
    </row>
    <row r="563" ht="17" customHeight="1">
      <c r="A563" t="s" s="6">
        <v>2059</v>
      </c>
      <c r="B563" t="s" s="21">
        <v>2060</v>
      </c>
      <c r="C563" s="7"/>
      <c r="D563" s="7"/>
      <c r="E563" s="8">
        <v>82</v>
      </c>
      <c r="F563" s="7"/>
      <c r="G563" s="7"/>
      <c r="H563" s="7"/>
      <c r="I563" t="s" s="6">
        <v>2061</v>
      </c>
    </row>
    <row r="564" ht="17" customHeight="1">
      <c r="A564" t="s" s="6">
        <v>2062</v>
      </c>
      <c r="B564" t="s" s="21">
        <v>2063</v>
      </c>
      <c r="C564" s="8">
        <v>33</v>
      </c>
      <c r="D564" s="7"/>
      <c r="E564" s="7"/>
      <c r="F564" s="7"/>
      <c r="G564" t="s" s="6">
        <v>923</v>
      </c>
      <c r="H564" s="7"/>
      <c r="I564" s="7"/>
    </row>
    <row r="565" ht="17" customHeight="1">
      <c r="A565" t="s" s="6">
        <v>2064</v>
      </c>
      <c r="B565" t="s" s="21">
        <v>2065</v>
      </c>
      <c r="C565" s="7"/>
      <c r="D565" s="8">
        <v>10</v>
      </c>
      <c r="E565" s="7"/>
      <c r="F565" t="s" s="6">
        <v>2066</v>
      </c>
      <c r="G565" t="s" s="6">
        <v>2067</v>
      </c>
      <c r="H565" s="7"/>
      <c r="I565" s="7"/>
    </row>
    <row r="566" ht="17" customHeight="1">
      <c r="A566" t="s" s="6">
        <v>2068</v>
      </c>
      <c r="B566" t="s" s="21">
        <v>2069</v>
      </c>
      <c r="C566" s="7"/>
      <c r="D566" s="7"/>
      <c r="E566" s="8">
        <v>73</v>
      </c>
      <c r="F566" s="7"/>
      <c r="G566" s="7"/>
      <c r="H566" s="7"/>
      <c r="I566" t="s" s="6">
        <v>18</v>
      </c>
    </row>
    <row r="567" ht="17" customHeight="1">
      <c r="A567" t="s" s="6">
        <v>1157</v>
      </c>
      <c r="B567" t="s" s="21">
        <v>2070</v>
      </c>
      <c r="C567" s="7"/>
      <c r="D567" s="7"/>
      <c r="E567" s="8">
        <v>75</v>
      </c>
      <c r="F567" s="7"/>
      <c r="G567" s="7"/>
      <c r="H567" t="s" s="6">
        <v>2071</v>
      </c>
      <c r="I567" s="7"/>
    </row>
    <row r="568" ht="17" customHeight="1">
      <c r="A568" t="s" s="6">
        <v>2072</v>
      </c>
      <c r="B568" t="s" s="21">
        <v>2073</v>
      </c>
      <c r="C568" s="7"/>
      <c r="D568" s="7"/>
      <c r="E568" s="8">
        <v>34</v>
      </c>
      <c r="F568" t="s" s="6">
        <v>1141</v>
      </c>
      <c r="G568" t="s" s="6">
        <v>2074</v>
      </c>
      <c r="H568" s="7"/>
      <c r="I568" t="s" s="6">
        <v>2075</v>
      </c>
    </row>
    <row r="569" ht="17" customHeight="1">
      <c r="A569" t="s" s="6">
        <v>2076</v>
      </c>
      <c r="B569" t="s" s="21">
        <v>2077</v>
      </c>
      <c r="C569" s="7"/>
      <c r="D569" s="7"/>
      <c r="E569" s="8">
        <v>42</v>
      </c>
      <c r="F569" s="7"/>
      <c r="G569" s="7"/>
      <c r="H569" t="s" s="6">
        <v>2078</v>
      </c>
      <c r="I569" s="7"/>
    </row>
    <row r="570" ht="17" customHeight="1">
      <c r="A570" t="s" s="6">
        <v>2079</v>
      </c>
      <c r="B570" t="s" s="21">
        <v>2080</v>
      </c>
      <c r="C570" s="7"/>
      <c r="D570" s="7"/>
      <c r="E570" s="8">
        <v>45</v>
      </c>
      <c r="F570" t="s" s="6">
        <v>883</v>
      </c>
      <c r="G570" t="s" s="6">
        <v>1805</v>
      </c>
      <c r="H570" s="7"/>
      <c r="I570" t="s" s="6">
        <v>2081</v>
      </c>
    </row>
    <row r="571" ht="17" customHeight="1">
      <c r="A571" t="s" s="6">
        <v>1031</v>
      </c>
      <c r="B571" t="s" s="21">
        <v>2082</v>
      </c>
      <c r="C571" s="7"/>
      <c r="D571" s="7"/>
      <c r="E571" s="8">
        <v>5</v>
      </c>
      <c r="F571" t="s" s="6">
        <v>2027</v>
      </c>
      <c r="G571" t="s" s="6">
        <v>2025</v>
      </c>
      <c r="H571" s="7"/>
      <c r="I571" s="7"/>
    </row>
    <row r="572" ht="17" customHeight="1">
      <c r="A572" t="s" s="6">
        <v>2083</v>
      </c>
      <c r="B572" t="s" s="21">
        <v>2084</v>
      </c>
      <c r="C572" s="7"/>
      <c r="D572" s="7"/>
      <c r="E572" s="8">
        <v>6</v>
      </c>
      <c r="F572" s="7"/>
      <c r="G572" t="s" s="6">
        <v>2085</v>
      </c>
      <c r="H572" s="7"/>
      <c r="I572" t="s" s="6">
        <v>2086</v>
      </c>
    </row>
    <row r="573" ht="17" customHeight="1">
      <c r="A573" t="s" s="6">
        <v>903</v>
      </c>
      <c r="B573" t="s" s="21">
        <v>2087</v>
      </c>
      <c r="C573" s="7"/>
      <c r="D573" s="7"/>
      <c r="E573" s="8">
        <v>1</v>
      </c>
      <c r="F573" t="s" s="6">
        <v>1824</v>
      </c>
      <c r="G573" t="s" s="6">
        <v>2088</v>
      </c>
      <c r="H573" s="7"/>
      <c r="I573" s="7"/>
    </row>
    <row r="574" ht="17" customHeight="1">
      <c r="A574" t="s" s="6">
        <v>966</v>
      </c>
      <c r="B574" t="s" s="21">
        <v>2089</v>
      </c>
      <c r="C574" s="7"/>
      <c r="D574" s="7"/>
      <c r="E574" s="8">
        <v>8</v>
      </c>
      <c r="F574" t="s" s="6">
        <v>1537</v>
      </c>
      <c r="G574" t="s" s="6">
        <v>1068</v>
      </c>
      <c r="H574" s="7"/>
      <c r="I574" t="s" s="6">
        <v>2086</v>
      </c>
    </row>
    <row r="575" ht="17" customHeight="1">
      <c r="A575" t="s" s="6">
        <v>2090</v>
      </c>
      <c r="B575" t="s" s="21">
        <v>2091</v>
      </c>
      <c r="C575" s="7"/>
      <c r="D575" s="7"/>
      <c r="E575" s="8">
        <v>7</v>
      </c>
      <c r="F575" t="s" s="6">
        <v>1381</v>
      </c>
      <c r="G575" t="s" s="6">
        <v>2092</v>
      </c>
      <c r="H575" s="7"/>
      <c r="I575" t="s" s="6">
        <v>2086</v>
      </c>
    </row>
    <row r="576" ht="17" customHeight="1">
      <c r="A576" t="s" s="6">
        <v>2093</v>
      </c>
      <c r="B576" t="s" s="21">
        <v>2094</v>
      </c>
      <c r="C576" s="7"/>
      <c r="D576" s="7"/>
      <c r="E576" s="8">
        <v>1</v>
      </c>
      <c r="F576" t="s" s="6">
        <v>2095</v>
      </c>
      <c r="G576" t="s" s="6">
        <v>2096</v>
      </c>
      <c r="H576" s="7"/>
      <c r="I576" s="7"/>
    </row>
    <row r="577" ht="17" customHeight="1">
      <c r="A577" t="s" s="6">
        <v>1727</v>
      </c>
      <c r="B577" t="s" s="21">
        <v>2097</v>
      </c>
      <c r="C577" s="7"/>
      <c r="D577" s="7"/>
      <c r="E577" s="8">
        <v>4</v>
      </c>
      <c r="F577" t="s" s="6">
        <v>1727</v>
      </c>
      <c r="G577" t="s" s="6">
        <v>2098</v>
      </c>
      <c r="H577" s="7"/>
      <c r="I577" s="7"/>
    </row>
    <row r="578" ht="17" customHeight="1">
      <c r="A578" t="s" s="6">
        <v>2099</v>
      </c>
      <c r="B578" t="s" s="21">
        <v>2100</v>
      </c>
      <c r="C578" s="7"/>
      <c r="D578" s="7"/>
      <c r="E578" s="8">
        <v>4</v>
      </c>
      <c r="F578" t="s" s="6">
        <v>1130</v>
      </c>
      <c r="G578" t="s" s="6">
        <v>1916</v>
      </c>
      <c r="H578" s="7"/>
      <c r="I578" t="s" s="6">
        <v>2086</v>
      </c>
    </row>
    <row r="579" ht="17" customHeight="1">
      <c r="A579" t="s" s="6">
        <v>2101</v>
      </c>
      <c r="B579" t="s" s="21">
        <v>2102</v>
      </c>
      <c r="C579" s="7"/>
      <c r="D579" s="7"/>
      <c r="E579" s="8">
        <v>13</v>
      </c>
      <c r="F579" t="s" s="6">
        <v>1961</v>
      </c>
      <c r="G579" t="s" s="6">
        <v>1288</v>
      </c>
      <c r="H579" s="7"/>
      <c r="I579" s="7"/>
    </row>
    <row r="580" ht="17" customHeight="1">
      <c r="A580" t="s" s="6">
        <v>1381</v>
      </c>
      <c r="B580" t="s" s="21">
        <v>606</v>
      </c>
      <c r="C580" s="7"/>
      <c r="D580" s="7"/>
      <c r="E580" s="8">
        <v>49</v>
      </c>
      <c r="F580" s="7"/>
      <c r="G580" s="7"/>
      <c r="H580" t="s" s="6">
        <v>2092</v>
      </c>
      <c r="I580" s="7"/>
    </row>
    <row r="581" ht="17" customHeight="1">
      <c r="A581" t="s" s="6">
        <v>1031</v>
      </c>
      <c r="B581" t="s" s="21">
        <v>2103</v>
      </c>
      <c r="C581" s="7"/>
      <c r="D581" s="8">
        <v>7</v>
      </c>
      <c r="E581" s="7"/>
      <c r="F581" t="s" s="6">
        <v>1069</v>
      </c>
      <c r="G581" t="s" s="6">
        <v>1172</v>
      </c>
      <c r="H581" s="7"/>
      <c r="I581" t="s" s="6">
        <v>2086</v>
      </c>
    </row>
    <row r="582" ht="17" customHeight="1">
      <c r="A582" t="s" s="6">
        <v>1635</v>
      </c>
      <c r="B582" t="s" s="21">
        <v>2104</v>
      </c>
      <c r="C582" s="7"/>
      <c r="D582" s="7"/>
      <c r="E582" s="8">
        <v>19</v>
      </c>
      <c r="F582" t="s" s="6">
        <v>2105</v>
      </c>
      <c r="G582" t="s" s="6">
        <v>2106</v>
      </c>
      <c r="H582" s="7"/>
      <c r="I582" t="s" s="6">
        <v>18</v>
      </c>
    </row>
    <row r="583" ht="17" customHeight="1">
      <c r="A583" t="s" s="6">
        <v>1112</v>
      </c>
      <c r="B583" t="s" s="21">
        <v>2104</v>
      </c>
      <c r="C583" s="7"/>
      <c r="D583" s="7"/>
      <c r="E583" s="8">
        <v>89</v>
      </c>
      <c r="F583" s="7"/>
      <c r="G583" s="7"/>
      <c r="H583" t="s" s="6">
        <v>2107</v>
      </c>
      <c r="I583" s="7"/>
    </row>
    <row r="584" ht="17" customHeight="1">
      <c r="A584" t="s" s="6">
        <v>2108</v>
      </c>
      <c r="B584" t="s" s="21">
        <v>2109</v>
      </c>
      <c r="C584" s="7"/>
      <c r="D584" s="7"/>
      <c r="E584" s="8">
        <v>3</v>
      </c>
      <c r="F584" t="s" s="6">
        <v>2110</v>
      </c>
      <c r="G584" t="s" s="6">
        <v>2111</v>
      </c>
      <c r="H584" s="7"/>
      <c r="I584" t="s" s="6">
        <v>2086</v>
      </c>
    </row>
    <row r="585" ht="17" customHeight="1">
      <c r="A585" t="s" s="6">
        <v>2112</v>
      </c>
      <c r="B585" t="s" s="21">
        <v>2109</v>
      </c>
      <c r="C585" s="7"/>
      <c r="D585" s="7"/>
      <c r="E585" s="8">
        <v>45</v>
      </c>
      <c r="F585" s="7"/>
      <c r="G585" s="7"/>
      <c r="H585" s="7"/>
      <c r="I585" t="s" s="6">
        <v>2113</v>
      </c>
    </row>
    <row r="586" ht="17" customHeight="1">
      <c r="A586" t="s" s="6">
        <v>1068</v>
      </c>
      <c r="B586" t="s" s="21">
        <v>2114</v>
      </c>
      <c r="C586" s="7"/>
      <c r="D586" s="7"/>
      <c r="E586" s="8">
        <v>40</v>
      </c>
      <c r="F586" s="7"/>
      <c r="G586" s="7"/>
      <c r="H586" t="s" s="6">
        <v>2115</v>
      </c>
      <c r="I586" s="7"/>
    </row>
    <row r="587" ht="17" customHeight="1">
      <c r="A587" t="s" s="6">
        <v>2116</v>
      </c>
      <c r="B587" t="s" s="21">
        <v>2117</v>
      </c>
      <c r="C587" s="7"/>
      <c r="D587" s="7"/>
      <c r="E587" s="8">
        <v>5</v>
      </c>
      <c r="F587" t="s" s="6">
        <v>1860</v>
      </c>
      <c r="G587" t="s" s="6">
        <v>669</v>
      </c>
      <c r="H587" s="7"/>
      <c r="I587" s="7"/>
    </row>
    <row r="588" ht="17" customHeight="1">
      <c r="A588" t="s" s="6">
        <v>2118</v>
      </c>
      <c r="B588" t="s" s="21">
        <v>2117</v>
      </c>
      <c r="C588" s="7"/>
      <c r="D588" s="7"/>
      <c r="E588" s="7"/>
      <c r="F588" s="7"/>
      <c r="G588" s="7"/>
      <c r="H588" s="7"/>
      <c r="I588" t="s" s="6">
        <v>2119</v>
      </c>
    </row>
    <row r="589" ht="17" customHeight="1">
      <c r="A589" t="s" s="6">
        <v>657</v>
      </c>
      <c r="B589" t="s" s="21">
        <v>2120</v>
      </c>
      <c r="C589" s="7"/>
      <c r="D589" s="7"/>
      <c r="E589" s="8">
        <v>72</v>
      </c>
      <c r="F589" s="7"/>
      <c r="G589" s="7"/>
      <c r="H589" t="s" s="6">
        <v>2121</v>
      </c>
      <c r="I589" s="7"/>
    </row>
    <row r="590" ht="17" customHeight="1">
      <c r="A590" t="s" s="6">
        <v>2122</v>
      </c>
      <c r="B590" t="s" s="21">
        <v>2120</v>
      </c>
      <c r="C590" s="7"/>
      <c r="D590" s="7"/>
      <c r="E590" s="8">
        <v>3</v>
      </c>
      <c r="F590" t="s" s="6">
        <v>1994</v>
      </c>
      <c r="G590" t="s" s="6">
        <v>2123</v>
      </c>
      <c r="H590" s="7"/>
      <c r="I590" t="s" s="6">
        <v>2086</v>
      </c>
    </row>
    <row r="591" ht="17" customHeight="1">
      <c r="A591" t="s" s="6">
        <v>2124</v>
      </c>
      <c r="B591" t="s" s="21">
        <v>2125</v>
      </c>
      <c r="C591" s="7"/>
      <c r="D591" s="7"/>
      <c r="E591" s="8">
        <v>3</v>
      </c>
      <c r="F591" t="s" s="6">
        <v>2126</v>
      </c>
      <c r="G591" t="s" s="6">
        <v>2127</v>
      </c>
      <c r="H591" s="7"/>
      <c r="I591" t="s" s="6">
        <v>2086</v>
      </c>
    </row>
    <row r="592" ht="17" customHeight="1">
      <c r="A592" t="s" s="6">
        <v>2128</v>
      </c>
      <c r="B592" t="s" s="21">
        <v>2129</v>
      </c>
      <c r="C592" s="7"/>
      <c r="D592" s="7"/>
      <c r="E592" t="s" s="6">
        <v>635</v>
      </c>
      <c r="F592" s="7"/>
      <c r="G592" s="7"/>
      <c r="H592" t="s" s="6">
        <v>2130</v>
      </c>
      <c r="I592" s="7"/>
    </row>
    <row r="593" ht="17" customHeight="1">
      <c r="A593" t="s" s="6">
        <v>1130</v>
      </c>
      <c r="B593" t="s" s="21">
        <v>2131</v>
      </c>
      <c r="C593" s="7"/>
      <c r="D593" s="7"/>
      <c r="E593" s="8">
        <v>35</v>
      </c>
      <c r="F593" t="s" s="6">
        <v>1128</v>
      </c>
      <c r="G593" t="s" s="6">
        <v>1725</v>
      </c>
      <c r="H593" s="7"/>
      <c r="I593" t="s" s="6">
        <v>18</v>
      </c>
    </row>
    <row r="594" ht="17" customHeight="1">
      <c r="A594" t="s" s="6">
        <v>743</v>
      </c>
      <c r="B594" t="s" s="21">
        <v>2132</v>
      </c>
      <c r="C594" s="7"/>
      <c r="D594" s="7"/>
      <c r="E594" s="8">
        <v>86</v>
      </c>
      <c r="F594" s="7"/>
      <c r="G594" s="7"/>
      <c r="H594" t="s" s="6">
        <v>2133</v>
      </c>
      <c r="I594" s="7"/>
    </row>
    <row r="595" ht="17" customHeight="1">
      <c r="A595" t="s" s="6">
        <v>2134</v>
      </c>
      <c r="B595" t="s" s="21">
        <v>2135</v>
      </c>
      <c r="C595" s="7"/>
      <c r="D595" s="7"/>
      <c r="E595" s="8">
        <v>20</v>
      </c>
      <c r="F595" t="s" s="6">
        <v>2136</v>
      </c>
      <c r="G595" t="s" s="6">
        <v>2137</v>
      </c>
      <c r="H595" s="7"/>
      <c r="I595" t="s" s="6">
        <v>18</v>
      </c>
    </row>
    <row r="596" ht="17" customHeight="1">
      <c r="A596" t="s" s="6">
        <v>2138</v>
      </c>
      <c r="B596" t="s" s="21">
        <v>2139</v>
      </c>
      <c r="C596" s="7"/>
      <c r="D596" s="7"/>
      <c r="E596" s="8">
        <v>70</v>
      </c>
      <c r="F596" s="7"/>
      <c r="G596" s="7"/>
      <c r="H596" t="s" s="6">
        <v>2140</v>
      </c>
      <c r="I596" s="7"/>
    </row>
    <row r="597" ht="17" customHeight="1">
      <c r="A597" t="s" s="6">
        <v>2141</v>
      </c>
      <c r="B597" t="s" s="21">
        <v>2142</v>
      </c>
      <c r="C597" s="7"/>
      <c r="D597" s="7"/>
      <c r="E597" s="8">
        <v>60</v>
      </c>
      <c r="F597" s="7"/>
      <c r="G597" s="7"/>
      <c r="H597" t="s" s="6">
        <v>2143</v>
      </c>
      <c r="I597" s="7"/>
    </row>
    <row r="598" ht="17" customHeight="1">
      <c r="A598" t="s" s="6">
        <v>2144</v>
      </c>
      <c r="B598" t="s" s="21">
        <v>2145</v>
      </c>
      <c r="C598" s="7"/>
      <c r="D598" s="7"/>
      <c r="E598" s="8">
        <v>30</v>
      </c>
      <c r="F598" s="7"/>
      <c r="G598" s="7"/>
      <c r="H598" t="s" s="6">
        <v>2146</v>
      </c>
      <c r="I598" t="s" s="6">
        <v>645</v>
      </c>
    </row>
    <row r="599" ht="17" customHeight="1">
      <c r="A599" t="s" s="6">
        <v>1110</v>
      </c>
      <c r="B599" t="s" s="21">
        <v>2147</v>
      </c>
      <c r="C599" s="7"/>
      <c r="D599" s="7"/>
      <c r="E599" s="8">
        <v>70</v>
      </c>
      <c r="F599" s="7"/>
      <c r="G599" s="7"/>
      <c r="H599" t="s" s="6">
        <v>2148</v>
      </c>
      <c r="I599" s="7"/>
    </row>
    <row r="600" ht="17" customHeight="1">
      <c r="A600" t="s" s="6">
        <v>862</v>
      </c>
      <c r="B600" t="s" s="21">
        <v>2149</v>
      </c>
      <c r="C600" s="7"/>
      <c r="D600" s="7"/>
      <c r="E600" s="8">
        <v>77</v>
      </c>
      <c r="F600" s="7"/>
      <c r="G600" s="7"/>
      <c r="H600" t="s" s="6">
        <v>2150</v>
      </c>
      <c r="I600" t="s" s="6">
        <v>173</v>
      </c>
    </row>
    <row r="601" ht="17" customHeight="1">
      <c r="A601" t="s" s="6">
        <v>1849</v>
      </c>
      <c r="B601" t="s" s="21">
        <v>615</v>
      </c>
      <c r="C601" s="7"/>
      <c r="D601" s="7"/>
      <c r="E601" s="8">
        <v>36</v>
      </c>
      <c r="F601" s="7"/>
      <c r="G601" s="7"/>
      <c r="H601" t="s" s="6">
        <v>2151</v>
      </c>
      <c r="I601" t="s" s="6">
        <v>2152</v>
      </c>
    </row>
    <row r="602" ht="17" customHeight="1">
      <c r="A602" t="s" s="6">
        <v>2153</v>
      </c>
      <c r="B602" t="s" s="21">
        <v>2154</v>
      </c>
      <c r="C602" s="7"/>
      <c r="D602" s="7"/>
      <c r="E602" s="8">
        <v>47</v>
      </c>
      <c r="F602" t="s" s="6">
        <v>913</v>
      </c>
      <c r="G602" t="s" s="6">
        <v>704</v>
      </c>
      <c r="H602" s="7"/>
      <c r="I602" t="s" s="6">
        <v>18</v>
      </c>
    </row>
    <row r="603" ht="17" customHeight="1">
      <c r="A603" t="s" s="6">
        <v>1864</v>
      </c>
      <c r="B603" t="s" s="21">
        <v>2155</v>
      </c>
      <c r="C603" s="7"/>
      <c r="D603" s="7"/>
      <c r="E603" s="8">
        <v>70</v>
      </c>
      <c r="F603" s="7"/>
      <c r="G603" s="7"/>
      <c r="H603" t="s" s="6">
        <v>2156</v>
      </c>
      <c r="I603" s="7"/>
    </row>
    <row r="604" ht="17" customHeight="1">
      <c r="A604" t="s" s="6">
        <v>2157</v>
      </c>
      <c r="B604" t="s" s="21">
        <v>2158</v>
      </c>
      <c r="C604" s="7"/>
      <c r="D604" s="7"/>
      <c r="E604" s="8">
        <v>40</v>
      </c>
      <c r="F604" s="7"/>
      <c r="G604" s="7"/>
      <c r="H604" t="s" s="6">
        <v>2159</v>
      </c>
      <c r="I604" s="7"/>
    </row>
    <row r="605" ht="17" customHeight="1">
      <c r="A605" t="s" s="6">
        <v>1699</v>
      </c>
      <c r="B605" t="s" s="21">
        <v>2160</v>
      </c>
      <c r="C605" s="7"/>
      <c r="D605" s="7"/>
      <c r="E605" s="8">
        <v>65</v>
      </c>
      <c r="F605" s="7"/>
      <c r="G605" s="7"/>
      <c r="H605" t="s" s="6">
        <v>2161</v>
      </c>
      <c r="I605" s="7"/>
    </row>
    <row r="606" ht="17" customHeight="1">
      <c r="A606" t="s" s="6">
        <v>2162</v>
      </c>
      <c r="B606" t="s" s="21">
        <v>2163</v>
      </c>
      <c r="C606" s="7"/>
      <c r="D606" s="7"/>
      <c r="E606" s="8">
        <v>50</v>
      </c>
      <c r="F606" s="7"/>
      <c r="G606" s="7"/>
      <c r="H606" t="s" s="6">
        <v>2164</v>
      </c>
      <c r="I606" s="7"/>
    </row>
    <row r="607" ht="17" customHeight="1">
      <c r="A607" t="s" s="6">
        <v>687</v>
      </c>
      <c r="B607" t="s" s="21">
        <v>2165</v>
      </c>
      <c r="C607" s="7"/>
      <c r="D607" s="7"/>
      <c r="E607" t="s" s="6">
        <v>635</v>
      </c>
      <c r="F607" s="7"/>
      <c r="G607" s="7"/>
      <c r="H607" t="s" s="6">
        <v>2166</v>
      </c>
      <c r="I607" s="7"/>
    </row>
    <row r="608" ht="17" customHeight="1">
      <c r="A608" t="s" s="6">
        <v>2167</v>
      </c>
      <c r="B608" t="s" s="21">
        <v>2165</v>
      </c>
      <c r="C608" s="7"/>
      <c r="D608" s="7"/>
      <c r="E608" s="8">
        <v>33</v>
      </c>
      <c r="F608" s="7"/>
      <c r="G608" s="7"/>
      <c r="H608" t="s" s="6">
        <v>2168</v>
      </c>
      <c r="I608" s="7"/>
    </row>
    <row r="609" ht="17" customHeight="1">
      <c r="A609" t="s" s="6">
        <v>2169</v>
      </c>
      <c r="B609" t="s" s="21">
        <v>2170</v>
      </c>
      <c r="C609" s="7"/>
      <c r="D609" s="7"/>
      <c r="E609" s="8">
        <v>70</v>
      </c>
      <c r="F609" s="7"/>
      <c r="G609" s="7"/>
      <c r="H609" t="s" s="6">
        <v>2171</v>
      </c>
      <c r="I609" s="7"/>
    </row>
    <row r="610" ht="17" customHeight="1">
      <c r="A610" t="s" s="6">
        <v>1973</v>
      </c>
      <c r="B610" t="s" s="21">
        <v>2172</v>
      </c>
      <c r="C610" s="7"/>
      <c r="D610" s="7"/>
      <c r="E610" s="8">
        <v>52</v>
      </c>
      <c r="F610" s="7"/>
      <c r="G610" s="7"/>
      <c r="H610" t="s" s="6">
        <v>2173</v>
      </c>
      <c r="I610" s="7"/>
    </row>
    <row r="611" ht="17" customHeight="1">
      <c r="A611" t="s" s="6">
        <v>1629</v>
      </c>
      <c r="B611" t="s" s="21">
        <v>2174</v>
      </c>
      <c r="C611" s="7"/>
      <c r="D611" s="7"/>
      <c r="E611" s="8">
        <v>55</v>
      </c>
      <c r="F611" t="s" s="6">
        <v>2175</v>
      </c>
      <c r="G611" t="s" s="6">
        <v>2176</v>
      </c>
      <c r="H611" s="7"/>
      <c r="I611" t="s" s="6">
        <v>18</v>
      </c>
    </row>
    <row r="612" ht="17" customHeight="1">
      <c r="A612" t="s" s="6">
        <v>2177</v>
      </c>
      <c r="B612" t="s" s="21">
        <v>2178</v>
      </c>
      <c r="C612" s="7"/>
      <c r="D612" s="7"/>
      <c r="E612" t="s" s="6">
        <v>635</v>
      </c>
      <c r="F612" s="7"/>
      <c r="G612" s="7"/>
      <c r="H612" t="s" s="6">
        <v>1258</v>
      </c>
      <c r="I612" s="7"/>
    </row>
    <row r="613" ht="17" customHeight="1">
      <c r="A613" t="s" s="6">
        <v>1209</v>
      </c>
      <c r="B613" t="s" s="21">
        <v>2179</v>
      </c>
      <c r="C613" s="7"/>
      <c r="D613" s="7"/>
      <c r="E613" s="8">
        <v>70</v>
      </c>
      <c r="F613" s="7"/>
      <c r="G613" s="7"/>
      <c r="H613" t="s" s="6">
        <v>2180</v>
      </c>
      <c r="I613" t="s" s="6">
        <v>2181</v>
      </c>
    </row>
    <row r="614" ht="17" customHeight="1">
      <c r="A614" t="s" s="6">
        <v>1128</v>
      </c>
      <c r="B614" t="s" s="21">
        <v>2179</v>
      </c>
      <c r="C614" s="7"/>
      <c r="D614" s="7"/>
      <c r="E614" s="8">
        <v>65</v>
      </c>
      <c r="F614" s="7"/>
      <c r="G614" s="7"/>
      <c r="H614" t="s" s="6">
        <v>1725</v>
      </c>
      <c r="I614" t="s" s="6">
        <v>2182</v>
      </c>
    </row>
    <row r="615" ht="17" customHeight="1">
      <c r="A615" t="s" s="6">
        <v>2183</v>
      </c>
      <c r="B615" t="s" s="21">
        <v>2184</v>
      </c>
      <c r="C615" s="7"/>
      <c r="D615" s="8">
        <v>2</v>
      </c>
      <c r="E615" s="7"/>
      <c r="F615" t="s" s="6">
        <v>2185</v>
      </c>
      <c r="G615" t="s" s="6">
        <v>2186</v>
      </c>
      <c r="H615" s="7"/>
      <c r="I615" s="7"/>
    </row>
    <row r="616" ht="17" customHeight="1">
      <c r="A616" t="s" s="6">
        <v>2187</v>
      </c>
      <c r="B616" t="s" s="21">
        <v>2188</v>
      </c>
      <c r="C616" s="7"/>
      <c r="D616" s="8">
        <v>22</v>
      </c>
      <c r="E616" s="7"/>
      <c r="F616" t="s" s="6">
        <v>1130</v>
      </c>
      <c r="G616" t="s" s="6">
        <v>1916</v>
      </c>
      <c r="H616" s="7"/>
      <c r="I616" s="7"/>
    </row>
    <row r="617" ht="17" customHeight="1">
      <c r="A617" t="s" s="6">
        <v>1083</v>
      </c>
      <c r="B617" t="s" s="21">
        <v>2189</v>
      </c>
      <c r="C617" s="7"/>
      <c r="D617" s="7"/>
      <c r="E617" s="8">
        <v>83</v>
      </c>
      <c r="F617" s="7"/>
      <c r="G617" s="7"/>
      <c r="H617" t="s" s="6">
        <v>2190</v>
      </c>
      <c r="I617" s="7"/>
    </row>
    <row r="618" ht="17" customHeight="1">
      <c r="A618" s="7"/>
      <c r="B618" s="22"/>
      <c r="C618" s="9"/>
      <c r="D618" s="9"/>
      <c r="E618" s="9"/>
      <c r="F618" s="7"/>
      <c r="G618" s="7"/>
      <c r="H618" s="7"/>
      <c r="I618" s="7"/>
    </row>
    <row r="619" ht="17" customHeight="1">
      <c r="A619" s="7"/>
      <c r="B619" s="23">
        <f>COUNTIF(B12:B611,"=1795*")</f>
        <v>45</v>
      </c>
      <c r="C619" s="11">
        <f>158-COUNTBLANK(C12:C170)</f>
        <v>6</v>
      </c>
      <c r="D619" s="11">
        <f>158-COUNTBLANK(D12:D170)</f>
        <v>5</v>
      </c>
      <c r="E619" s="11">
        <f>COUNTIF(E171:E611,"&lt;10")</f>
        <v>54</v>
      </c>
      <c r="F619" s="12"/>
      <c r="G619" s="7"/>
      <c r="H619" s="7"/>
      <c r="I619" s="7"/>
    </row>
    <row r="620" ht="17" customHeight="1">
      <c r="A620" s="7"/>
      <c r="B620" s="22"/>
      <c r="C620" s="5"/>
      <c r="D620" t="s" s="24">
        <v>2191</v>
      </c>
      <c r="E620" s="25">
        <f>C619+D619+E619</f>
        <v>65</v>
      </c>
      <c r="F620" s="12"/>
      <c r="G620" s="7"/>
      <c r="H620" s="7"/>
      <c r="I620" s="7"/>
    </row>
    <row r="621" ht="17" customHeight="1">
      <c r="A621" s="7"/>
      <c r="B621" s="22"/>
      <c r="C621" s="7"/>
      <c r="D621" s="10"/>
      <c r="E621" s="26"/>
      <c r="F621" s="12"/>
      <c r="G621" s="7"/>
      <c r="H621" s="7"/>
      <c r="I621" s="7"/>
    </row>
    <row r="622" ht="17" customHeight="1">
      <c r="A622" t="s" s="6">
        <v>2192</v>
      </c>
      <c r="B622" s="27">
        <f>COUNTIF(B$2:B$617,"=*.01*")</f>
        <v>82</v>
      </c>
      <c r="C622" s="7"/>
      <c r="D622" s="10"/>
      <c r="E622" s="26"/>
      <c r="F622" s="12"/>
      <c r="G622" s="7"/>
      <c r="H622" s="7"/>
      <c r="I622" s="7"/>
    </row>
    <row r="623" ht="17" customHeight="1">
      <c r="A623" t="s" s="6">
        <v>2193</v>
      </c>
      <c r="B623" s="27">
        <f>COUNTIF(B$2:B$617,"=*.02*")</f>
        <v>66</v>
      </c>
      <c r="C623" s="7"/>
      <c r="D623" s="10"/>
      <c r="E623" s="26"/>
      <c r="F623" s="12"/>
      <c r="G623" s="7"/>
      <c r="H623" s="7"/>
      <c r="I623" s="7"/>
    </row>
    <row r="624" ht="17" customHeight="1">
      <c r="A624" t="s" s="6">
        <v>2194</v>
      </c>
      <c r="B624" s="27">
        <f>COUNTIF(B$2:B$617,"=*.03*")</f>
        <v>71</v>
      </c>
      <c r="C624" s="7"/>
      <c r="D624" s="10"/>
      <c r="E624" s="26"/>
      <c r="F624" s="12"/>
      <c r="G624" s="7"/>
      <c r="H624" s="7"/>
      <c r="I624" s="7"/>
    </row>
    <row r="625" ht="17" customHeight="1">
      <c r="A625" t="s" s="6">
        <v>2195</v>
      </c>
      <c r="B625" s="27">
        <f>COUNTIF(B$2:B$617,"=*.04*")</f>
        <v>66</v>
      </c>
      <c r="C625" s="7"/>
      <c r="D625" s="10"/>
      <c r="E625" s="26"/>
      <c r="F625" s="12"/>
      <c r="G625" s="7"/>
      <c r="H625" s="7"/>
      <c r="I625" s="7"/>
    </row>
    <row r="626" ht="17" customHeight="1">
      <c r="A626" t="s" s="6">
        <v>2196</v>
      </c>
      <c r="B626" s="27">
        <f>COUNTIF(B$2:B$617,"=*.05*")</f>
        <v>52</v>
      </c>
      <c r="C626" s="7"/>
      <c r="D626" s="10"/>
      <c r="E626" s="26"/>
      <c r="F626" s="12"/>
      <c r="G626" s="7"/>
      <c r="H626" s="7"/>
      <c r="I626" s="7"/>
    </row>
    <row r="627" ht="17" customHeight="1">
      <c r="A627" t="s" s="6">
        <v>2197</v>
      </c>
      <c r="B627" s="27">
        <f>COUNTIF(B$2:B$617,"=*.06*")</f>
        <v>57</v>
      </c>
      <c r="C627" s="7"/>
      <c r="D627" s="10"/>
      <c r="E627" s="26"/>
      <c r="F627" s="12"/>
      <c r="G627" s="7"/>
      <c r="H627" s="7"/>
      <c r="I627" s="7"/>
    </row>
    <row r="628" ht="17" customHeight="1">
      <c r="A628" t="s" s="6">
        <v>2198</v>
      </c>
      <c r="B628" s="27">
        <f>COUNTIF(B$2:B$617,"=*.07*")</f>
        <v>63</v>
      </c>
      <c r="C628" s="7"/>
      <c r="D628" s="10"/>
      <c r="E628" s="26"/>
      <c r="F628" s="12"/>
      <c r="G628" s="7"/>
      <c r="H628" s="7"/>
      <c r="I628" s="7"/>
    </row>
    <row r="629" ht="17" customHeight="1">
      <c r="A629" t="s" s="6">
        <v>2199</v>
      </c>
      <c r="B629" s="27">
        <f>COUNTIF(B$2:B$617,"=*.08*")</f>
        <v>69</v>
      </c>
      <c r="C629" s="7"/>
      <c r="D629" s="10"/>
      <c r="E629" s="26"/>
      <c r="F629" s="12"/>
      <c r="G629" s="7"/>
      <c r="H629" s="7"/>
      <c r="I629" s="7"/>
    </row>
    <row r="630" ht="17" customHeight="1">
      <c r="A630" t="s" s="6">
        <v>2200</v>
      </c>
      <c r="B630" s="27">
        <f>COUNTIF(B$2:B$617,"=*.09*")</f>
        <v>68</v>
      </c>
      <c r="C630" s="7"/>
      <c r="D630" s="10"/>
      <c r="E630" s="26"/>
      <c r="F630" s="12"/>
      <c r="G630" s="7"/>
      <c r="H630" s="7"/>
      <c r="I630" s="7"/>
    </row>
    <row r="631" ht="17" customHeight="1">
      <c r="A631" t="s" s="6">
        <v>2201</v>
      </c>
      <c r="B631" s="27">
        <f>COUNTIF(B$2:B$617,"=*.10*")</f>
        <v>94</v>
      </c>
      <c r="C631" s="7"/>
      <c r="D631" s="10"/>
      <c r="E631" s="26"/>
      <c r="F631" s="12"/>
      <c r="G631" s="7"/>
      <c r="H631" s="7"/>
      <c r="I631" s="7"/>
    </row>
    <row r="632" ht="17" customHeight="1">
      <c r="A632" t="s" s="6">
        <v>2202</v>
      </c>
      <c r="B632" s="27">
        <f>COUNTIF(B$2:B$617,"=*.11*")</f>
        <v>73</v>
      </c>
      <c r="C632" s="7"/>
      <c r="D632" s="10"/>
      <c r="E632" s="26"/>
      <c r="F632" s="12"/>
      <c r="G632" s="7"/>
      <c r="H632" s="7"/>
      <c r="I632" s="7"/>
    </row>
    <row r="633" ht="17" customHeight="1">
      <c r="A633" t="s" s="6">
        <v>2203</v>
      </c>
      <c r="B633" s="27">
        <f>COUNTIF(B$2:B$617,"=*.12*")</f>
        <v>60</v>
      </c>
      <c r="C633" s="7"/>
      <c r="D633" s="10"/>
      <c r="E633" s="26"/>
      <c r="F633" s="12"/>
      <c r="G633" s="7"/>
      <c r="H633" s="7"/>
      <c r="I633" s="7"/>
    </row>
    <row r="634" ht="17" customHeight="1">
      <c r="A634" s="7"/>
      <c r="B634" s="22"/>
      <c r="C634" s="7"/>
      <c r="D634" s="10"/>
      <c r="E634" s="26"/>
      <c r="F634" s="12"/>
      <c r="G634" s="7"/>
      <c r="H634" s="7"/>
      <c r="I634" s="7"/>
    </row>
    <row r="635" ht="17" customHeight="1">
      <c r="A635" s="7"/>
      <c r="B635" s="22"/>
      <c r="C635" s="7"/>
      <c r="D635" s="10"/>
      <c r="E635" s="26"/>
      <c r="F635" s="12"/>
      <c r="G635" s="7"/>
      <c r="H635" s="7"/>
      <c r="I635" s="7"/>
    </row>
    <row r="636" ht="17" customHeight="1">
      <c r="A636" s="7"/>
      <c r="B636" s="22"/>
      <c r="C636" s="7"/>
      <c r="D636" s="10"/>
      <c r="E636" s="26"/>
      <c r="F636" s="12"/>
      <c r="G636" s="7"/>
      <c r="H636" s="7"/>
      <c r="I636" s="7"/>
    </row>
    <row r="637" ht="17" customHeight="1">
      <c r="A637" s="7"/>
      <c r="B637" s="22"/>
      <c r="C637" s="7"/>
      <c r="D637" s="10"/>
      <c r="E637" s="26"/>
      <c r="F637" s="12"/>
      <c r="G637" s="7"/>
      <c r="H637" s="7"/>
      <c r="I637" s="7"/>
    </row>
    <row r="638" ht="17" customHeight="1">
      <c r="A638" s="7"/>
      <c r="B638" s="22"/>
      <c r="C638" s="7"/>
      <c r="D638" s="10"/>
      <c r="E638" s="26"/>
      <c r="F638" s="12"/>
      <c r="G638" s="7"/>
      <c r="H638" s="7"/>
      <c r="I638" s="7"/>
    </row>
    <row r="639" ht="17" customHeight="1">
      <c r="A639" s="7"/>
      <c r="B639" s="22"/>
      <c r="C639" s="7"/>
      <c r="D639" s="10"/>
      <c r="E639" s="26"/>
      <c r="F639" s="12"/>
      <c r="G639" s="7"/>
      <c r="H639" s="7"/>
      <c r="I639" s="7"/>
    </row>
    <row r="640" ht="17" customHeight="1">
      <c r="A640" s="7"/>
      <c r="B640" s="22"/>
      <c r="C640" s="7"/>
      <c r="D640" s="10"/>
      <c r="E640" s="28"/>
      <c r="F640" s="12"/>
      <c r="G640" s="7"/>
      <c r="H640" s="7"/>
      <c r="I640" s="7"/>
    </row>
  </sheetData>
  <pageMargins left="0.75" right="0.75" top="1" bottom="1" header="0.5" footer="0.5"/>
  <pageSetup firstPageNumber="1" fitToHeight="1" fitToWidth="1" scale="100" useFirstPageNumber="0" orientation="portrait" pageOrder="downThenOver"/>
  <headerFooter>
    <oddFooter>&amp;C&amp;"Helvetica Neue,Regular"&amp;12&amp;K000000&amp;P</oddFooter>
  </headerFooter>
</worksheet>
</file>

<file path=xl/worksheets/sheet3.xml><?xml version="1.0" encoding="utf-8"?>
<worksheet xmlns:r="http://schemas.openxmlformats.org/officeDocument/2006/relationships" xmlns="http://schemas.openxmlformats.org/spreadsheetml/2006/main">
  <dimension ref="A1:I778"/>
  <sheetViews>
    <sheetView workbookViewId="0" showGridLines="0" defaultGridColor="1">
      <pane topLeftCell="A2" xSplit="0" ySplit="1" activePane="bottomLeft" state="frozen"/>
    </sheetView>
  </sheetViews>
  <sheetFormatPr defaultColWidth="10.8333" defaultRowHeight="15" customHeight="1" outlineLevelRow="0" outlineLevelCol="0"/>
  <cols>
    <col min="1" max="1" width="42" style="29" customWidth="1"/>
    <col min="2" max="2" width="13" style="29" customWidth="1"/>
    <col min="3" max="5" width="7.85156" style="29" customWidth="1"/>
    <col min="6" max="8" width="25.1719" style="29" customWidth="1"/>
    <col min="9" max="9" width="71.6953" style="29" customWidth="1"/>
    <col min="10" max="16384" width="10.8516" style="29" customWidth="1"/>
  </cols>
  <sheetData>
    <row r="1" ht="17" customHeight="1">
      <c r="A1" t="s" s="2">
        <v>0</v>
      </c>
      <c r="B1" t="s" s="3">
        <v>1</v>
      </c>
      <c r="C1" t="s" s="3">
        <v>2</v>
      </c>
      <c r="D1" t="s" s="3">
        <v>3</v>
      </c>
      <c r="E1" t="s" s="3">
        <v>4</v>
      </c>
      <c r="F1" t="s" s="3">
        <v>5</v>
      </c>
      <c r="G1" t="s" s="3">
        <v>6</v>
      </c>
      <c r="H1" t="s" s="3">
        <v>7</v>
      </c>
      <c r="I1" t="s" s="3">
        <v>2204</v>
      </c>
    </row>
    <row r="2" ht="17" customHeight="1">
      <c r="A2" t="s" s="4">
        <v>2205</v>
      </c>
      <c r="B2" t="s" s="4">
        <v>2206</v>
      </c>
      <c r="C2" s="5"/>
      <c r="D2" s="5"/>
      <c r="E2" s="5"/>
      <c r="F2" s="5"/>
      <c r="G2" s="5"/>
      <c r="H2" s="5"/>
      <c r="I2" t="s" s="4">
        <v>2207</v>
      </c>
    </row>
    <row r="3" ht="17" customHeight="1">
      <c r="A3" t="s" s="6">
        <v>2208</v>
      </c>
      <c r="B3" t="s" s="6">
        <v>2209</v>
      </c>
      <c r="C3" t="s" s="6">
        <v>2210</v>
      </c>
      <c r="D3" s="7"/>
      <c r="E3" s="7"/>
      <c r="F3" t="s" s="6">
        <v>2208</v>
      </c>
      <c r="G3" s="7"/>
      <c r="H3" s="7"/>
      <c r="I3" s="7"/>
    </row>
    <row r="4" ht="17" customHeight="1">
      <c r="A4" t="s" s="6">
        <v>2211</v>
      </c>
      <c r="B4" t="s" s="6">
        <v>2212</v>
      </c>
      <c r="C4" s="8">
        <v>8</v>
      </c>
      <c r="D4" s="7"/>
      <c r="E4" s="7"/>
      <c r="F4" t="s" s="6">
        <v>2213</v>
      </c>
      <c r="G4" s="7"/>
      <c r="H4" s="7"/>
      <c r="I4" s="7"/>
    </row>
    <row r="5" ht="17" customHeight="1">
      <c r="A5" t="s" s="6">
        <v>2214</v>
      </c>
      <c r="B5" t="s" s="6">
        <v>2215</v>
      </c>
      <c r="C5" s="7"/>
      <c r="D5" s="7"/>
      <c r="E5" s="8">
        <v>10</v>
      </c>
      <c r="F5" t="s" s="6">
        <v>2216</v>
      </c>
      <c r="G5" s="7"/>
      <c r="H5" s="7"/>
      <c r="I5" s="7"/>
    </row>
    <row r="6" ht="17" customHeight="1">
      <c r="A6" t="s" s="6">
        <v>2217</v>
      </c>
      <c r="B6" t="s" s="6">
        <v>2218</v>
      </c>
      <c r="C6" s="7"/>
      <c r="D6" s="7"/>
      <c r="E6" s="7"/>
      <c r="F6" s="7"/>
      <c r="G6" s="7"/>
      <c r="H6" s="7"/>
      <c r="I6" t="s" s="6">
        <v>2219</v>
      </c>
    </row>
    <row r="7" ht="17" customHeight="1">
      <c r="A7" t="s" s="6">
        <v>2220</v>
      </c>
      <c r="B7" t="s" s="6">
        <v>2221</v>
      </c>
      <c r="C7" s="7"/>
      <c r="D7" s="7"/>
      <c r="E7" s="7"/>
      <c r="F7" s="7"/>
      <c r="G7" s="7"/>
      <c r="H7" s="7"/>
      <c r="I7" t="s" s="6">
        <v>2222</v>
      </c>
    </row>
    <row r="8" ht="17" customHeight="1">
      <c r="A8" t="s" s="6">
        <v>2223</v>
      </c>
      <c r="B8" t="s" s="6">
        <v>2224</v>
      </c>
      <c r="C8" s="7"/>
      <c r="D8" s="7"/>
      <c r="E8" s="7"/>
      <c r="F8" s="7"/>
      <c r="G8" s="7"/>
      <c r="H8" s="7"/>
      <c r="I8" t="s" s="6">
        <v>2225</v>
      </c>
    </row>
    <row r="9" ht="17" customHeight="1">
      <c r="A9" t="s" s="6">
        <v>2226</v>
      </c>
      <c r="B9" t="s" s="6">
        <v>2227</v>
      </c>
      <c r="C9" s="7"/>
      <c r="D9" s="7"/>
      <c r="E9" s="8">
        <v>90</v>
      </c>
      <c r="F9" s="7"/>
      <c r="G9" s="7"/>
      <c r="H9" s="7"/>
      <c r="I9" t="s" s="6">
        <v>2228</v>
      </c>
    </row>
    <row r="10" ht="17" customHeight="1">
      <c r="A10" t="s" s="6">
        <v>2229</v>
      </c>
      <c r="B10" t="s" s="6">
        <v>2230</v>
      </c>
      <c r="C10" s="8">
        <v>10</v>
      </c>
      <c r="D10" s="7"/>
      <c r="E10" s="7"/>
      <c r="F10" t="s" s="6">
        <v>2231</v>
      </c>
      <c r="G10" s="7"/>
      <c r="H10" s="7"/>
      <c r="I10" t="s" s="6">
        <v>2232</v>
      </c>
    </row>
    <row r="11" ht="17" customHeight="1">
      <c r="A11" t="s" s="6">
        <v>2233</v>
      </c>
      <c r="B11" t="s" s="6">
        <v>2234</v>
      </c>
      <c r="C11" s="7"/>
      <c r="D11" s="7"/>
      <c r="E11" s="8">
        <v>80</v>
      </c>
      <c r="F11" s="7"/>
      <c r="G11" s="7"/>
      <c r="H11" s="7"/>
      <c r="I11" t="s" s="6">
        <v>2235</v>
      </c>
    </row>
    <row r="12" ht="17" customHeight="1">
      <c r="A12" t="s" s="6">
        <v>2236</v>
      </c>
      <c r="B12" t="s" s="6">
        <v>2237</v>
      </c>
      <c r="C12" s="7"/>
      <c r="D12" s="7"/>
      <c r="E12" s="8">
        <v>5</v>
      </c>
      <c r="F12" t="s" s="6">
        <v>2238</v>
      </c>
      <c r="G12" s="7"/>
      <c r="H12" s="7"/>
      <c r="I12" s="7"/>
    </row>
    <row r="13" ht="17" customHeight="1">
      <c r="A13" t="s" s="6">
        <v>2239</v>
      </c>
      <c r="B13" t="s" s="6">
        <v>2237</v>
      </c>
      <c r="C13" s="7"/>
      <c r="D13" s="7"/>
      <c r="E13" s="7"/>
      <c r="F13" s="7"/>
      <c r="G13" s="7"/>
      <c r="H13" s="7"/>
      <c r="I13" t="s" s="6">
        <v>2240</v>
      </c>
    </row>
    <row r="14" ht="17" customHeight="1">
      <c r="A14" t="s" s="6">
        <v>2241</v>
      </c>
      <c r="B14" t="s" s="6">
        <v>2242</v>
      </c>
      <c r="C14" s="7"/>
      <c r="D14" s="7"/>
      <c r="E14" s="8">
        <v>5</v>
      </c>
      <c r="F14" t="s" s="6">
        <v>2243</v>
      </c>
      <c r="G14" s="7"/>
      <c r="H14" s="7"/>
      <c r="I14" s="7"/>
    </row>
    <row r="15" ht="17" customHeight="1">
      <c r="A15" t="s" s="6">
        <v>2244</v>
      </c>
      <c r="B15" t="s" s="6">
        <v>2245</v>
      </c>
      <c r="C15" s="7"/>
      <c r="D15" s="7"/>
      <c r="E15" s="7"/>
      <c r="F15" s="7"/>
      <c r="G15" s="7"/>
      <c r="H15" s="7"/>
      <c r="I15" t="s" s="6">
        <v>2246</v>
      </c>
    </row>
    <row r="16" ht="17" customHeight="1">
      <c r="A16" t="s" s="6">
        <v>2247</v>
      </c>
      <c r="B16" t="s" s="6">
        <v>2248</v>
      </c>
      <c r="C16" s="7"/>
      <c r="D16" s="7"/>
      <c r="E16" s="7"/>
      <c r="F16" s="7"/>
      <c r="G16" s="7"/>
      <c r="H16" s="7"/>
      <c r="I16" t="s" s="6">
        <v>2249</v>
      </c>
    </row>
    <row r="17" ht="17" customHeight="1">
      <c r="A17" t="s" s="6">
        <v>2250</v>
      </c>
      <c r="B17" t="s" s="6">
        <v>2251</v>
      </c>
      <c r="C17" s="7"/>
      <c r="D17" s="8">
        <v>14</v>
      </c>
      <c r="E17" s="7"/>
      <c r="F17" t="s" s="6">
        <v>2238</v>
      </c>
      <c r="G17" s="7"/>
      <c r="H17" s="7"/>
      <c r="I17" s="7"/>
    </row>
    <row r="18" ht="17" customHeight="1">
      <c r="A18" t="s" s="6">
        <v>2252</v>
      </c>
      <c r="B18" t="s" s="6">
        <v>2253</v>
      </c>
      <c r="C18" s="7"/>
      <c r="D18" s="8">
        <v>2</v>
      </c>
      <c r="E18" s="7"/>
      <c r="F18" t="s" s="6">
        <v>2254</v>
      </c>
      <c r="G18" s="7"/>
      <c r="H18" s="7"/>
      <c r="I18" t="s" s="6">
        <v>2255</v>
      </c>
    </row>
    <row r="19" ht="17" customHeight="1">
      <c r="A19" t="s" s="6">
        <v>2256</v>
      </c>
      <c r="B19" t="s" s="6">
        <v>2257</v>
      </c>
      <c r="C19" s="8">
        <v>0</v>
      </c>
      <c r="D19" s="7"/>
      <c r="E19" s="7"/>
      <c r="F19" t="s" s="6">
        <v>2258</v>
      </c>
      <c r="G19" s="7"/>
      <c r="H19" s="7"/>
      <c r="I19" s="7"/>
    </row>
    <row r="20" ht="17" customHeight="1">
      <c r="A20" t="s" s="6">
        <v>2259</v>
      </c>
      <c r="B20" t="s" s="6">
        <v>2260</v>
      </c>
      <c r="C20" s="7"/>
      <c r="D20" s="7"/>
      <c r="E20" s="8">
        <v>7</v>
      </c>
      <c r="F20" t="s" s="6">
        <v>2238</v>
      </c>
      <c r="G20" s="7"/>
      <c r="H20" s="7"/>
      <c r="I20" s="7"/>
    </row>
    <row r="21" ht="17" customHeight="1">
      <c r="A21" t="s" s="6">
        <v>2261</v>
      </c>
      <c r="B21" t="s" s="6">
        <v>2262</v>
      </c>
      <c r="C21" s="7"/>
      <c r="D21" s="7"/>
      <c r="E21" s="7"/>
      <c r="F21" s="7"/>
      <c r="G21" s="7"/>
      <c r="H21" s="7"/>
      <c r="I21" t="s" s="6">
        <v>2240</v>
      </c>
    </row>
    <row r="22" ht="17" customHeight="1">
      <c r="A22" t="s" s="6">
        <v>2263</v>
      </c>
      <c r="B22" t="s" s="6">
        <v>2264</v>
      </c>
      <c r="C22" s="7"/>
      <c r="D22" s="7"/>
      <c r="E22" s="7"/>
      <c r="F22" s="7"/>
      <c r="G22" s="7"/>
      <c r="H22" s="7"/>
      <c r="I22" t="s" s="6">
        <v>2232</v>
      </c>
    </row>
    <row r="23" ht="17" customHeight="1">
      <c r="A23" t="s" s="6">
        <v>2265</v>
      </c>
      <c r="B23" t="s" s="6">
        <v>2266</v>
      </c>
      <c r="C23" s="8">
        <v>0</v>
      </c>
      <c r="D23" s="7"/>
      <c r="E23" s="7"/>
      <c r="F23" t="s" s="6">
        <v>2267</v>
      </c>
      <c r="G23" s="7"/>
      <c r="H23" s="7"/>
      <c r="I23" s="7"/>
    </row>
    <row r="24" ht="17" customHeight="1">
      <c r="A24" t="s" s="6">
        <v>2268</v>
      </c>
      <c r="B24" t="s" s="6">
        <v>2269</v>
      </c>
      <c r="C24" s="7"/>
      <c r="D24" s="8">
        <v>2</v>
      </c>
      <c r="E24" s="7"/>
      <c r="F24" t="s" s="6">
        <v>2268</v>
      </c>
      <c r="G24" s="7"/>
      <c r="H24" s="7"/>
      <c r="I24" s="7"/>
    </row>
    <row r="25" ht="17" customHeight="1">
      <c r="A25" t="s" s="6">
        <v>2270</v>
      </c>
      <c r="B25" t="s" s="6">
        <v>2271</v>
      </c>
      <c r="C25" s="7"/>
      <c r="D25" s="7"/>
      <c r="E25" s="7"/>
      <c r="F25" s="7"/>
      <c r="G25" s="7"/>
      <c r="H25" s="7"/>
      <c r="I25" t="s" s="6">
        <v>2232</v>
      </c>
    </row>
    <row r="26" ht="17" customHeight="1">
      <c r="A26" t="s" s="6">
        <v>2272</v>
      </c>
      <c r="B26" t="s" s="6">
        <v>2271</v>
      </c>
      <c r="C26" s="7"/>
      <c r="D26" s="7"/>
      <c r="E26" s="7"/>
      <c r="F26" s="7"/>
      <c r="G26" s="7"/>
      <c r="H26" t="s" s="6">
        <v>2273</v>
      </c>
      <c r="I26" t="s" s="6">
        <v>2274</v>
      </c>
    </row>
    <row r="27" ht="17" customHeight="1">
      <c r="A27" t="s" s="6">
        <v>2275</v>
      </c>
      <c r="B27" t="s" s="6">
        <v>2276</v>
      </c>
      <c r="C27" s="7"/>
      <c r="D27" s="7"/>
      <c r="E27" s="7"/>
      <c r="F27" s="7"/>
      <c r="G27" s="7"/>
      <c r="H27" s="7"/>
      <c r="I27" t="s" s="6">
        <v>2277</v>
      </c>
    </row>
    <row r="28" ht="17" customHeight="1">
      <c r="A28" t="s" s="6">
        <v>2273</v>
      </c>
      <c r="B28" t="s" s="6">
        <v>2278</v>
      </c>
      <c r="C28" s="7"/>
      <c r="D28" s="7"/>
      <c r="E28" s="7"/>
      <c r="F28" s="7"/>
      <c r="G28" s="7"/>
      <c r="H28" s="7"/>
      <c r="I28" t="s" s="6">
        <v>2232</v>
      </c>
    </row>
    <row r="29" ht="17" customHeight="1">
      <c r="A29" t="s" s="6">
        <v>2059</v>
      </c>
      <c r="B29" t="s" s="6">
        <v>2279</v>
      </c>
      <c r="C29" s="7"/>
      <c r="D29" s="7"/>
      <c r="E29" s="7"/>
      <c r="F29" s="7"/>
      <c r="G29" s="7"/>
      <c r="H29" s="7"/>
      <c r="I29" t="s" s="6">
        <v>2280</v>
      </c>
    </row>
    <row r="30" ht="17" customHeight="1">
      <c r="A30" t="s" s="6">
        <v>2281</v>
      </c>
      <c r="B30" t="s" s="6">
        <v>2282</v>
      </c>
      <c r="C30" s="7"/>
      <c r="D30" s="7"/>
      <c r="E30" s="8">
        <v>17</v>
      </c>
      <c r="F30" s="7"/>
      <c r="G30" s="7"/>
      <c r="H30" s="7"/>
      <c r="I30" t="s" s="6">
        <v>2283</v>
      </c>
    </row>
    <row r="31" ht="17" customHeight="1">
      <c r="A31" t="s" s="6">
        <v>2284</v>
      </c>
      <c r="B31" t="s" s="6">
        <v>2285</v>
      </c>
      <c r="C31" t="s" s="6">
        <v>2210</v>
      </c>
      <c r="D31" s="7"/>
      <c r="E31" s="7"/>
      <c r="F31" t="s" s="6">
        <v>2284</v>
      </c>
      <c r="G31" s="7"/>
      <c r="H31" s="7"/>
      <c r="I31" t="s" s="6">
        <v>2286</v>
      </c>
    </row>
    <row r="32" ht="17" customHeight="1">
      <c r="A32" t="s" s="6">
        <v>2287</v>
      </c>
      <c r="B32" t="s" s="6">
        <v>2288</v>
      </c>
      <c r="C32" s="7"/>
      <c r="D32" s="7"/>
      <c r="E32" s="8">
        <v>18</v>
      </c>
      <c r="F32" t="s" s="6">
        <v>2287</v>
      </c>
      <c r="G32" s="7"/>
      <c r="H32" s="7"/>
      <c r="I32" t="s" s="6">
        <v>2289</v>
      </c>
    </row>
    <row r="33" ht="17" customHeight="1">
      <c r="A33" t="s" s="6">
        <v>2290</v>
      </c>
      <c r="B33" t="s" s="6">
        <v>2288</v>
      </c>
      <c r="C33" s="7"/>
      <c r="D33" s="7"/>
      <c r="E33" s="7"/>
      <c r="F33" s="7"/>
      <c r="G33" s="7"/>
      <c r="H33" s="7"/>
      <c r="I33" t="s" s="6">
        <v>2232</v>
      </c>
    </row>
    <row r="34" ht="17" customHeight="1">
      <c r="A34" t="s" s="6">
        <v>2291</v>
      </c>
      <c r="B34" t="s" s="6">
        <v>2292</v>
      </c>
      <c r="C34" s="8">
        <v>0</v>
      </c>
      <c r="D34" s="7"/>
      <c r="E34" s="7"/>
      <c r="F34" t="s" s="6">
        <v>2293</v>
      </c>
      <c r="G34" s="7"/>
      <c r="H34" s="7"/>
      <c r="I34" t="s" s="6">
        <v>2294</v>
      </c>
    </row>
    <row r="35" ht="17" customHeight="1">
      <c r="A35" t="s" s="6">
        <v>2295</v>
      </c>
      <c r="B35" t="s" s="6">
        <v>2296</v>
      </c>
      <c r="C35" s="7"/>
      <c r="D35" s="7"/>
      <c r="E35" s="7"/>
      <c r="F35" s="7"/>
      <c r="G35" s="7"/>
      <c r="H35" s="7"/>
      <c r="I35" t="s" s="6">
        <v>2297</v>
      </c>
    </row>
    <row r="36" ht="17" customHeight="1">
      <c r="A36" t="s" s="6">
        <v>2298</v>
      </c>
      <c r="B36" t="s" s="6">
        <v>2299</v>
      </c>
      <c r="C36" s="7"/>
      <c r="D36" s="7"/>
      <c r="E36" s="7"/>
      <c r="F36" s="7"/>
      <c r="G36" s="7"/>
      <c r="H36" s="7"/>
      <c r="I36" s="7"/>
    </row>
    <row r="37" ht="17" customHeight="1">
      <c r="A37" t="s" s="6">
        <v>2300</v>
      </c>
      <c r="B37" t="s" s="6">
        <v>2301</v>
      </c>
      <c r="C37" s="7"/>
      <c r="D37" s="7"/>
      <c r="E37" s="8">
        <v>2</v>
      </c>
      <c r="F37" t="s" s="6">
        <v>2302</v>
      </c>
      <c r="G37" s="7"/>
      <c r="H37" s="7"/>
      <c r="I37" t="s" s="6">
        <v>2232</v>
      </c>
    </row>
    <row r="38" ht="17" customHeight="1">
      <c r="A38" t="s" s="6">
        <v>2303</v>
      </c>
      <c r="B38" t="s" s="6">
        <v>2304</v>
      </c>
      <c r="C38" s="7"/>
      <c r="D38" s="7"/>
      <c r="E38" s="7"/>
      <c r="F38" s="7"/>
      <c r="G38" s="7"/>
      <c r="H38" s="7"/>
      <c r="I38" t="s" s="6">
        <v>2207</v>
      </c>
    </row>
    <row r="39" ht="17" customHeight="1">
      <c r="A39" t="s" s="6">
        <v>2305</v>
      </c>
      <c r="B39" t="s" s="6">
        <v>2306</v>
      </c>
      <c r="C39" t="s" s="6">
        <v>2307</v>
      </c>
      <c r="D39" s="7"/>
      <c r="E39" s="7"/>
      <c r="F39" t="s" s="6">
        <v>2308</v>
      </c>
      <c r="G39" s="7"/>
      <c r="H39" s="7"/>
      <c r="I39" s="7"/>
    </row>
    <row r="40" ht="17" customHeight="1">
      <c r="A40" t="s" s="6">
        <v>2309</v>
      </c>
      <c r="B40" t="s" s="6">
        <v>2310</v>
      </c>
      <c r="C40" s="7"/>
      <c r="D40" s="7"/>
      <c r="E40" s="7"/>
      <c r="F40" s="7"/>
      <c r="G40" s="7"/>
      <c r="H40" s="7"/>
      <c r="I40" t="s" s="6">
        <v>2207</v>
      </c>
    </row>
    <row r="41" ht="17" customHeight="1">
      <c r="A41" t="s" s="6">
        <v>2311</v>
      </c>
      <c r="B41" t="s" s="6">
        <v>2312</v>
      </c>
      <c r="C41" s="7"/>
      <c r="D41" s="7"/>
      <c r="E41" s="7"/>
      <c r="F41" s="7"/>
      <c r="G41" s="7"/>
      <c r="H41" s="7"/>
      <c r="I41" t="s" s="6">
        <v>2313</v>
      </c>
    </row>
    <row r="42" ht="17" customHeight="1">
      <c r="A42" t="s" s="6">
        <v>2314</v>
      </c>
      <c r="B42" t="s" s="6">
        <v>2315</v>
      </c>
      <c r="C42" s="7"/>
      <c r="D42" s="7"/>
      <c r="E42" s="7"/>
      <c r="F42" s="7"/>
      <c r="G42" s="7"/>
      <c r="H42" s="7"/>
      <c r="I42" t="s" s="6">
        <v>2232</v>
      </c>
    </row>
    <row r="43" ht="17" customHeight="1">
      <c r="A43" t="s" s="6">
        <v>2316</v>
      </c>
      <c r="B43" t="s" s="6">
        <v>2317</v>
      </c>
      <c r="C43" s="7"/>
      <c r="D43" s="7"/>
      <c r="E43" s="7"/>
      <c r="F43" s="7"/>
      <c r="G43" s="7"/>
      <c r="H43" s="7"/>
      <c r="I43" t="s" s="6">
        <v>2232</v>
      </c>
    </row>
    <row r="44" ht="17" customHeight="1">
      <c r="A44" t="s" s="6">
        <v>2318</v>
      </c>
      <c r="B44" t="s" s="6">
        <v>2319</v>
      </c>
      <c r="C44" s="7"/>
      <c r="D44" s="7"/>
      <c r="E44" s="7"/>
      <c r="F44" s="7"/>
      <c r="G44" s="7"/>
      <c r="H44" s="7"/>
      <c r="I44" t="s" s="6">
        <v>2320</v>
      </c>
    </row>
    <row r="45" ht="17" customHeight="1">
      <c r="A45" t="s" s="6">
        <v>2321</v>
      </c>
      <c r="B45" t="s" s="6">
        <v>2319</v>
      </c>
      <c r="C45" s="7"/>
      <c r="D45" s="7"/>
      <c r="E45" s="7"/>
      <c r="F45" s="7"/>
      <c r="G45" s="7"/>
      <c r="H45" s="7"/>
      <c r="I45" t="s" s="6">
        <v>2232</v>
      </c>
    </row>
    <row r="46" ht="17" customHeight="1">
      <c r="A46" t="s" s="6">
        <v>2322</v>
      </c>
      <c r="B46" t="s" s="6">
        <v>2323</v>
      </c>
      <c r="C46" s="7"/>
      <c r="D46" s="7"/>
      <c r="E46" s="7"/>
      <c r="F46" s="7"/>
      <c r="G46" s="7"/>
      <c r="H46" s="7"/>
      <c r="I46" t="s" s="6">
        <v>2228</v>
      </c>
    </row>
    <row r="47" ht="17" customHeight="1">
      <c r="A47" t="s" s="6">
        <v>2324</v>
      </c>
      <c r="B47" t="s" s="6">
        <v>2323</v>
      </c>
      <c r="C47" s="7"/>
      <c r="D47" s="7"/>
      <c r="E47" s="8">
        <v>30</v>
      </c>
      <c r="F47" s="7"/>
      <c r="G47" s="7"/>
      <c r="H47" s="7"/>
      <c r="I47" t="s" s="6">
        <v>2325</v>
      </c>
    </row>
    <row r="48" ht="17" customHeight="1">
      <c r="A48" t="s" s="6">
        <v>2326</v>
      </c>
      <c r="B48" t="s" s="6">
        <v>2327</v>
      </c>
      <c r="C48" s="7"/>
      <c r="D48" s="7"/>
      <c r="E48" s="7"/>
      <c r="F48" s="7"/>
      <c r="G48" s="7"/>
      <c r="H48" s="7"/>
      <c r="I48" t="s" s="6">
        <v>2232</v>
      </c>
    </row>
    <row r="49" ht="17" customHeight="1">
      <c r="A49" t="s" s="6">
        <v>2328</v>
      </c>
      <c r="B49" t="s" s="6">
        <v>2329</v>
      </c>
      <c r="C49" s="7"/>
      <c r="D49" s="7"/>
      <c r="E49" s="7"/>
      <c r="F49" s="7"/>
      <c r="G49" s="7"/>
      <c r="H49" s="7"/>
      <c r="I49" t="s" s="6">
        <v>2207</v>
      </c>
    </row>
    <row r="50" ht="17" customHeight="1">
      <c r="A50" t="s" s="6">
        <v>2330</v>
      </c>
      <c r="B50" t="s" s="6">
        <v>2329</v>
      </c>
      <c r="C50" s="7"/>
      <c r="D50" s="7"/>
      <c r="E50" s="7"/>
      <c r="F50" s="7"/>
      <c r="G50" s="7"/>
      <c r="H50" t="s" s="6">
        <v>2331</v>
      </c>
      <c r="I50" s="7"/>
    </row>
    <row r="51" ht="17" customHeight="1">
      <c r="A51" t="s" s="6">
        <v>2332</v>
      </c>
      <c r="B51" t="s" s="6">
        <v>2333</v>
      </c>
      <c r="C51" s="7"/>
      <c r="D51" s="7"/>
      <c r="E51" s="7"/>
      <c r="F51" s="7"/>
      <c r="G51" s="7"/>
      <c r="H51" s="7"/>
      <c r="I51" t="s" s="6">
        <v>2313</v>
      </c>
    </row>
    <row r="52" ht="17" customHeight="1">
      <c r="A52" t="s" s="6">
        <v>2334</v>
      </c>
      <c r="B52" t="s" s="6">
        <v>2333</v>
      </c>
      <c r="C52" s="8">
        <v>3</v>
      </c>
      <c r="D52" s="7"/>
      <c r="E52" s="7"/>
      <c r="F52" t="s" s="6">
        <v>2335</v>
      </c>
      <c r="G52" s="7"/>
      <c r="H52" s="7"/>
      <c r="I52" t="s" s="6">
        <v>2232</v>
      </c>
    </row>
    <row r="53" ht="17" customHeight="1">
      <c r="A53" t="s" s="6">
        <v>2336</v>
      </c>
      <c r="B53" t="s" s="6">
        <v>2337</v>
      </c>
      <c r="C53" s="7"/>
      <c r="D53" s="7"/>
      <c r="E53" s="8">
        <v>4</v>
      </c>
      <c r="F53" s="7"/>
      <c r="G53" s="7"/>
      <c r="H53" s="7"/>
      <c r="I53" t="s" s="6">
        <v>2338</v>
      </c>
    </row>
    <row r="54" ht="17" customHeight="1">
      <c r="A54" t="s" s="6">
        <v>2339</v>
      </c>
      <c r="B54" t="s" s="6">
        <v>2340</v>
      </c>
      <c r="C54" s="7"/>
      <c r="D54" s="7"/>
      <c r="E54" s="7"/>
      <c r="F54" s="7"/>
      <c r="G54" s="7"/>
      <c r="H54" s="7"/>
      <c r="I54" t="s" s="6">
        <v>2313</v>
      </c>
    </row>
    <row r="55" ht="17" customHeight="1">
      <c r="A55" t="s" s="6">
        <v>2341</v>
      </c>
      <c r="B55" t="s" s="6">
        <v>2342</v>
      </c>
      <c r="C55" s="7"/>
      <c r="D55" s="7"/>
      <c r="E55" s="8">
        <v>16</v>
      </c>
      <c r="F55" t="s" s="6">
        <v>730</v>
      </c>
      <c r="G55" s="7"/>
      <c r="H55" s="7"/>
      <c r="I55" s="7"/>
    </row>
    <row r="56" ht="17" customHeight="1">
      <c r="A56" t="s" s="6">
        <v>2343</v>
      </c>
      <c r="B56" t="s" s="6">
        <v>2344</v>
      </c>
      <c r="C56" t="s" s="6">
        <v>2307</v>
      </c>
      <c r="D56" s="7"/>
      <c r="E56" s="7"/>
      <c r="F56" t="s" s="6">
        <v>2345</v>
      </c>
      <c r="G56" s="7"/>
      <c r="H56" s="7"/>
      <c r="I56" t="s" s="6">
        <v>2232</v>
      </c>
    </row>
    <row r="57" ht="17" customHeight="1">
      <c r="A57" t="s" s="6">
        <v>2346</v>
      </c>
      <c r="B57" t="s" s="6">
        <v>2347</v>
      </c>
      <c r="C57" s="7"/>
      <c r="D57" s="7"/>
      <c r="E57" s="7"/>
      <c r="F57" s="7"/>
      <c r="G57" s="7"/>
      <c r="H57" s="7"/>
      <c r="I57" t="s" s="6">
        <v>2348</v>
      </c>
    </row>
    <row r="58" ht="17" customHeight="1">
      <c r="A58" t="s" s="6">
        <v>2349</v>
      </c>
      <c r="B58" t="s" s="6">
        <v>2350</v>
      </c>
      <c r="C58" s="7"/>
      <c r="D58" s="7"/>
      <c r="E58" s="7"/>
      <c r="F58" s="7"/>
      <c r="G58" s="7"/>
      <c r="H58" s="7"/>
      <c r="I58" t="s" s="6">
        <v>2207</v>
      </c>
    </row>
    <row r="59" ht="17" customHeight="1">
      <c r="A59" t="s" s="6">
        <v>2351</v>
      </c>
      <c r="B59" t="s" s="6">
        <v>2352</v>
      </c>
      <c r="C59" s="7"/>
      <c r="D59" s="8">
        <v>1</v>
      </c>
      <c r="E59" s="7"/>
      <c r="F59" t="s" s="6">
        <v>2353</v>
      </c>
      <c r="G59" s="7"/>
      <c r="H59" s="7"/>
      <c r="I59" t="s" s="6">
        <v>2354</v>
      </c>
    </row>
    <row r="60" ht="17" customHeight="1">
      <c r="A60" t="s" s="6">
        <v>2355</v>
      </c>
      <c r="B60" t="s" s="6">
        <v>2356</v>
      </c>
      <c r="C60" s="7"/>
      <c r="D60" s="7"/>
      <c r="E60" s="7"/>
      <c r="F60" s="7"/>
      <c r="G60" s="7"/>
      <c r="H60" s="7"/>
      <c r="I60" t="s" s="6">
        <v>2313</v>
      </c>
    </row>
    <row r="61" ht="17" customHeight="1">
      <c r="A61" t="s" s="6">
        <v>2357</v>
      </c>
      <c r="B61" t="s" s="6">
        <v>2358</v>
      </c>
      <c r="C61" s="7"/>
      <c r="D61" s="7"/>
      <c r="E61" s="7"/>
      <c r="F61" s="7"/>
      <c r="G61" s="7"/>
      <c r="H61" s="7"/>
      <c r="I61" t="s" s="6">
        <v>2232</v>
      </c>
    </row>
    <row r="62" ht="17" customHeight="1">
      <c r="A62" t="s" s="6">
        <v>2359</v>
      </c>
      <c r="B62" t="s" s="6">
        <v>2360</v>
      </c>
      <c r="C62" s="7"/>
      <c r="D62" s="7"/>
      <c r="E62" s="8">
        <v>13</v>
      </c>
      <c r="F62" s="7"/>
      <c r="G62" s="7"/>
      <c r="H62" s="7"/>
      <c r="I62" t="s" s="6">
        <v>2232</v>
      </c>
    </row>
    <row r="63" ht="17" customHeight="1">
      <c r="A63" t="s" s="6">
        <v>2361</v>
      </c>
      <c r="B63" t="s" s="6">
        <v>2362</v>
      </c>
      <c r="C63" s="7"/>
      <c r="D63" s="7"/>
      <c r="E63" s="8">
        <v>4</v>
      </c>
      <c r="F63" t="s" s="6">
        <v>2353</v>
      </c>
      <c r="G63" s="7"/>
      <c r="H63" s="7"/>
      <c r="I63" t="s" s="6">
        <v>2232</v>
      </c>
    </row>
    <row r="64" ht="17" customHeight="1">
      <c r="A64" t="s" s="6">
        <v>2363</v>
      </c>
      <c r="B64" t="s" s="6">
        <v>2364</v>
      </c>
      <c r="C64" s="7"/>
      <c r="D64" s="7"/>
      <c r="E64" s="8">
        <v>13</v>
      </c>
      <c r="F64" s="7"/>
      <c r="G64" s="7"/>
      <c r="H64" s="7"/>
      <c r="I64" t="s" s="6">
        <v>2232</v>
      </c>
    </row>
    <row r="65" ht="17" customHeight="1">
      <c r="A65" t="s" s="6">
        <v>2365</v>
      </c>
      <c r="B65" t="s" s="6">
        <v>2366</v>
      </c>
      <c r="C65" s="7"/>
      <c r="D65" s="7"/>
      <c r="E65" s="8">
        <v>11</v>
      </c>
      <c r="F65" t="s" s="6">
        <v>2367</v>
      </c>
      <c r="G65" s="7"/>
      <c r="H65" s="7"/>
      <c r="I65" t="s" s="6">
        <v>2232</v>
      </c>
    </row>
    <row r="66" ht="17" customHeight="1">
      <c r="A66" t="s" s="6">
        <v>2368</v>
      </c>
      <c r="B66" t="s" s="6">
        <v>2369</v>
      </c>
      <c r="C66" s="7"/>
      <c r="D66" s="7"/>
      <c r="E66" s="8">
        <v>2</v>
      </c>
      <c r="F66" t="s" s="6">
        <v>2370</v>
      </c>
      <c r="G66" s="7"/>
      <c r="H66" s="7"/>
      <c r="I66" t="s" s="6">
        <v>2297</v>
      </c>
    </row>
    <row r="67" ht="17" customHeight="1">
      <c r="A67" t="s" s="6">
        <v>2371</v>
      </c>
      <c r="B67" t="s" s="6">
        <v>2372</v>
      </c>
      <c r="C67" s="7"/>
      <c r="D67" s="7"/>
      <c r="E67" s="7"/>
      <c r="F67" s="7"/>
      <c r="G67" s="7"/>
      <c r="H67" s="7"/>
      <c r="I67" t="s" s="6">
        <v>2232</v>
      </c>
    </row>
    <row r="68" ht="17" customHeight="1">
      <c r="A68" t="s" s="6">
        <v>2373</v>
      </c>
      <c r="B68" t="s" s="6">
        <v>2374</v>
      </c>
      <c r="C68" s="7"/>
      <c r="D68" s="7"/>
      <c r="E68" s="7"/>
      <c r="F68" s="7"/>
      <c r="G68" s="7"/>
      <c r="H68" s="7"/>
      <c r="I68" t="s" s="6">
        <v>2375</v>
      </c>
    </row>
    <row r="69" ht="17" customHeight="1">
      <c r="A69" t="s" s="6">
        <v>2376</v>
      </c>
      <c r="B69" t="s" s="6">
        <v>2377</v>
      </c>
      <c r="C69" s="7"/>
      <c r="D69" s="7"/>
      <c r="E69" s="8">
        <v>2</v>
      </c>
      <c r="F69" t="s" s="6">
        <v>2378</v>
      </c>
      <c r="G69" s="7"/>
      <c r="H69" s="7"/>
      <c r="I69" t="s" s="6">
        <v>2232</v>
      </c>
    </row>
    <row r="70" ht="17" customHeight="1">
      <c r="A70" t="s" s="6">
        <v>2379</v>
      </c>
      <c r="B70" t="s" s="6">
        <v>2380</v>
      </c>
      <c r="C70" s="7"/>
      <c r="D70" s="7"/>
      <c r="E70" s="7"/>
      <c r="F70" s="7"/>
      <c r="G70" s="7"/>
      <c r="H70" s="7"/>
      <c r="I70" s="7"/>
    </row>
    <row r="71" ht="17" customHeight="1">
      <c r="A71" t="s" s="6">
        <v>2381</v>
      </c>
      <c r="B71" t="s" s="6">
        <v>2382</v>
      </c>
      <c r="C71" s="7"/>
      <c r="D71" s="7"/>
      <c r="E71" s="8">
        <v>2</v>
      </c>
      <c r="F71" t="s" s="6">
        <v>2383</v>
      </c>
      <c r="G71" s="7"/>
      <c r="H71" s="7"/>
      <c r="I71" t="s" s="6">
        <v>2219</v>
      </c>
    </row>
    <row r="72" ht="17" customHeight="1">
      <c r="A72" t="s" s="6">
        <v>2384</v>
      </c>
      <c r="B72" t="s" s="6">
        <v>2385</v>
      </c>
      <c r="C72" s="7"/>
      <c r="D72" s="7"/>
      <c r="E72" s="7"/>
      <c r="F72" s="7"/>
      <c r="G72" s="7"/>
      <c r="H72" s="7"/>
      <c r="I72" t="s" s="6">
        <v>2386</v>
      </c>
    </row>
    <row r="73" ht="17" customHeight="1">
      <c r="A73" t="s" s="6">
        <v>2316</v>
      </c>
      <c r="B73" t="s" s="6">
        <v>2387</v>
      </c>
      <c r="C73" s="8">
        <v>15</v>
      </c>
      <c r="D73" s="7"/>
      <c r="E73" s="7"/>
      <c r="F73" t="s" s="6">
        <v>2388</v>
      </c>
      <c r="G73" s="7"/>
      <c r="H73" s="7"/>
      <c r="I73" t="s" s="6">
        <v>2389</v>
      </c>
    </row>
    <row r="74" ht="17" customHeight="1">
      <c r="A74" t="s" s="6">
        <v>2390</v>
      </c>
      <c r="B74" t="s" s="6">
        <v>2391</v>
      </c>
      <c r="C74" s="7"/>
      <c r="D74" s="7"/>
      <c r="E74" s="8">
        <v>84</v>
      </c>
      <c r="F74" s="7"/>
      <c r="G74" s="7"/>
      <c r="H74" s="7"/>
      <c r="I74" t="s" s="6">
        <v>2392</v>
      </c>
    </row>
    <row r="75" ht="17" customHeight="1">
      <c r="A75" t="s" s="6">
        <v>2393</v>
      </c>
      <c r="B75" t="s" s="6">
        <v>2394</v>
      </c>
      <c r="C75" s="7"/>
      <c r="D75" s="8">
        <v>3</v>
      </c>
      <c r="E75" s="7"/>
      <c r="F75" t="s" s="6">
        <v>2395</v>
      </c>
      <c r="G75" s="7"/>
      <c r="H75" s="7"/>
      <c r="I75" t="s" s="6">
        <v>2375</v>
      </c>
    </row>
    <row r="76" ht="17" customHeight="1">
      <c r="A76" t="s" s="6">
        <v>2396</v>
      </c>
      <c r="B76" t="s" s="6">
        <v>2397</v>
      </c>
      <c r="C76" s="7"/>
      <c r="D76" s="7"/>
      <c r="E76" s="8">
        <v>1</v>
      </c>
      <c r="F76" t="s" s="6">
        <v>2398</v>
      </c>
      <c r="G76" s="7"/>
      <c r="H76" s="7"/>
      <c r="I76" s="7"/>
    </row>
    <row r="77" ht="17" customHeight="1">
      <c r="A77" t="s" s="6">
        <v>1388</v>
      </c>
      <c r="B77" t="s" s="6">
        <v>2399</v>
      </c>
      <c r="C77" s="7"/>
      <c r="D77" s="7"/>
      <c r="E77" s="7"/>
      <c r="F77" s="7"/>
      <c r="G77" s="7"/>
      <c r="H77" s="7"/>
      <c r="I77" t="s" s="6">
        <v>2400</v>
      </c>
    </row>
    <row r="78" ht="17" customHeight="1">
      <c r="A78" t="s" s="6">
        <v>2401</v>
      </c>
      <c r="B78" t="s" s="6">
        <v>2402</v>
      </c>
      <c r="C78" s="7"/>
      <c r="D78" s="7"/>
      <c r="E78" s="7"/>
      <c r="F78" s="7"/>
      <c r="G78" s="7"/>
      <c r="H78" s="7"/>
      <c r="I78" t="s" s="6">
        <v>2232</v>
      </c>
    </row>
    <row r="79" ht="17" customHeight="1">
      <c r="A79" t="s" s="6">
        <v>2403</v>
      </c>
      <c r="B79" t="s" s="6">
        <v>2404</v>
      </c>
      <c r="C79" s="7"/>
      <c r="D79" s="7"/>
      <c r="E79" s="7"/>
      <c r="F79" s="7"/>
      <c r="G79" s="7"/>
      <c r="H79" s="7"/>
      <c r="I79" t="s" s="6">
        <v>2405</v>
      </c>
    </row>
    <row r="80" ht="17" customHeight="1">
      <c r="A80" t="s" s="6">
        <v>2406</v>
      </c>
      <c r="B80" t="s" s="6">
        <v>2407</v>
      </c>
      <c r="C80" s="7"/>
      <c r="D80" s="7"/>
      <c r="E80" s="7"/>
      <c r="F80" s="7"/>
      <c r="G80" s="7"/>
      <c r="H80" s="7"/>
      <c r="I80" t="s" s="6">
        <v>2338</v>
      </c>
    </row>
    <row r="81" ht="17" customHeight="1">
      <c r="A81" t="s" s="6">
        <v>2309</v>
      </c>
      <c r="B81" t="s" s="6">
        <v>2408</v>
      </c>
      <c r="C81" s="7"/>
      <c r="D81" s="7"/>
      <c r="E81" s="7"/>
      <c r="F81" s="7"/>
      <c r="G81" s="7"/>
      <c r="H81" t="s" s="6">
        <v>2409</v>
      </c>
      <c r="I81" t="s" s="6">
        <v>2410</v>
      </c>
    </row>
    <row r="82" ht="17" customHeight="1">
      <c r="A82" t="s" s="6">
        <v>2411</v>
      </c>
      <c r="B82" t="s" s="6">
        <v>2412</v>
      </c>
      <c r="C82" s="7"/>
      <c r="D82" s="7"/>
      <c r="E82" s="7"/>
      <c r="F82" s="7"/>
      <c r="G82" s="7"/>
      <c r="H82" t="s" s="6">
        <v>2413</v>
      </c>
      <c r="I82" t="s" s="6">
        <v>2389</v>
      </c>
    </row>
    <row r="83" ht="17" customHeight="1">
      <c r="A83" t="s" s="6">
        <v>2414</v>
      </c>
      <c r="B83" t="s" s="6">
        <v>2415</v>
      </c>
      <c r="C83" s="7"/>
      <c r="D83" s="7"/>
      <c r="E83" s="8">
        <v>75</v>
      </c>
      <c r="F83" s="7"/>
      <c r="G83" s="7"/>
      <c r="H83" s="7"/>
      <c r="I83" t="s" s="6">
        <v>2416</v>
      </c>
    </row>
    <row r="84" ht="17" customHeight="1">
      <c r="A84" t="s" s="6">
        <v>2417</v>
      </c>
      <c r="B84" t="s" s="6">
        <v>2418</v>
      </c>
      <c r="C84" s="7"/>
      <c r="D84" s="8">
        <v>9</v>
      </c>
      <c r="E84" s="7"/>
      <c r="F84" t="s" s="6">
        <v>2419</v>
      </c>
      <c r="G84" s="7"/>
      <c r="H84" s="7"/>
      <c r="I84" t="s" s="6">
        <v>2232</v>
      </c>
    </row>
    <row r="85" ht="17" customHeight="1">
      <c r="A85" t="s" s="6">
        <v>2420</v>
      </c>
      <c r="B85" t="s" s="6">
        <v>777</v>
      </c>
      <c r="C85" s="7"/>
      <c r="D85" s="7"/>
      <c r="E85" s="8">
        <v>80</v>
      </c>
      <c r="F85" s="7"/>
      <c r="G85" s="7"/>
      <c r="H85" s="7"/>
      <c r="I85" t="s" s="6">
        <v>2421</v>
      </c>
    </row>
    <row r="86" ht="17" customHeight="1">
      <c r="A86" t="s" s="6">
        <v>2422</v>
      </c>
      <c r="B86" t="s" s="6">
        <v>2423</v>
      </c>
      <c r="C86" s="7"/>
      <c r="D86" s="7"/>
      <c r="E86" s="8">
        <v>2</v>
      </c>
      <c r="F86" t="s" s="6">
        <v>2424</v>
      </c>
      <c r="G86" s="7"/>
      <c r="H86" s="7"/>
      <c r="I86" t="s" s="6">
        <v>2232</v>
      </c>
    </row>
    <row r="87" ht="17" customHeight="1">
      <c r="A87" t="s" s="6">
        <v>1144</v>
      </c>
      <c r="B87" t="s" s="6">
        <v>2425</v>
      </c>
      <c r="C87" s="7"/>
      <c r="D87" s="7"/>
      <c r="E87" s="8">
        <v>17</v>
      </c>
      <c r="F87" s="7"/>
      <c r="G87" s="7"/>
      <c r="H87" s="7"/>
      <c r="I87" t="s" s="6">
        <v>2232</v>
      </c>
    </row>
    <row r="88" ht="17" customHeight="1">
      <c r="A88" t="s" s="6">
        <v>2426</v>
      </c>
      <c r="B88" t="s" s="6">
        <v>2427</v>
      </c>
      <c r="C88" s="7"/>
      <c r="D88" s="7"/>
      <c r="E88" s="7"/>
      <c r="F88" s="7"/>
      <c r="G88" s="7"/>
      <c r="H88" s="7"/>
      <c r="I88" t="s" s="6">
        <v>2313</v>
      </c>
    </row>
    <row r="89" ht="17" customHeight="1">
      <c r="A89" t="s" s="6">
        <v>2428</v>
      </c>
      <c r="B89" t="s" s="6">
        <v>2429</v>
      </c>
      <c r="C89" s="7"/>
      <c r="D89" s="7"/>
      <c r="E89" s="8">
        <v>88</v>
      </c>
      <c r="F89" s="7"/>
      <c r="G89" s="7"/>
      <c r="H89" s="7"/>
      <c r="I89" t="s" s="6">
        <v>2348</v>
      </c>
    </row>
    <row r="90" ht="17" customHeight="1">
      <c r="A90" t="s" s="6">
        <v>2430</v>
      </c>
      <c r="B90" t="s" s="6">
        <v>2431</v>
      </c>
      <c r="C90" s="8">
        <v>0</v>
      </c>
      <c r="D90" s="7"/>
      <c r="E90" s="7"/>
      <c r="F90" t="s" s="6">
        <v>2432</v>
      </c>
      <c r="G90" t="s" s="6">
        <v>2433</v>
      </c>
      <c r="H90" s="7"/>
      <c r="I90" t="s" s="6">
        <v>2434</v>
      </c>
    </row>
    <row r="91" ht="17" customHeight="1">
      <c r="A91" t="s" s="6">
        <v>2435</v>
      </c>
      <c r="B91" t="s" s="6">
        <v>2436</v>
      </c>
      <c r="C91" s="7"/>
      <c r="D91" s="7"/>
      <c r="E91" s="8">
        <v>80</v>
      </c>
      <c r="F91" s="7"/>
      <c r="G91" s="7"/>
      <c r="H91" s="7"/>
      <c r="I91" t="s" s="6">
        <v>2392</v>
      </c>
    </row>
    <row r="92" ht="17" customHeight="1">
      <c r="A92" t="s" s="6">
        <v>2437</v>
      </c>
      <c r="B92" t="s" s="6">
        <v>2438</v>
      </c>
      <c r="C92" s="8">
        <v>2</v>
      </c>
      <c r="D92" s="7"/>
      <c r="E92" s="7"/>
      <c r="F92" t="s" s="6">
        <v>2367</v>
      </c>
      <c r="G92" s="7"/>
      <c r="H92" s="7"/>
      <c r="I92" t="s" s="6">
        <v>2232</v>
      </c>
    </row>
    <row r="93" ht="17" customHeight="1">
      <c r="A93" t="s" s="6">
        <v>2213</v>
      </c>
      <c r="B93" t="s" s="6">
        <v>2439</v>
      </c>
      <c r="C93" s="7"/>
      <c r="D93" s="7"/>
      <c r="E93" s="7"/>
      <c r="F93" s="7"/>
      <c r="G93" s="7"/>
      <c r="H93" s="7"/>
      <c r="I93" t="s" s="6">
        <v>2255</v>
      </c>
    </row>
    <row r="94" ht="17" customHeight="1">
      <c r="A94" t="s" s="6">
        <v>2440</v>
      </c>
      <c r="B94" t="s" s="6">
        <v>2441</v>
      </c>
      <c r="C94" s="7"/>
      <c r="D94" s="8">
        <v>2</v>
      </c>
      <c r="E94" s="7"/>
      <c r="F94" t="s" s="6">
        <v>2442</v>
      </c>
      <c r="G94" s="7"/>
      <c r="H94" s="7"/>
      <c r="I94" t="s" s="6">
        <v>2443</v>
      </c>
    </row>
    <row r="95" ht="17" customHeight="1">
      <c r="A95" t="s" s="6">
        <v>2444</v>
      </c>
      <c r="B95" t="s" s="6">
        <v>2445</v>
      </c>
      <c r="C95" s="8">
        <v>0</v>
      </c>
      <c r="D95" s="7"/>
      <c r="E95" s="7"/>
      <c r="F95" t="s" s="6">
        <v>2446</v>
      </c>
      <c r="G95" s="7"/>
      <c r="H95" s="7"/>
      <c r="I95" t="s" s="6">
        <v>2447</v>
      </c>
    </row>
    <row r="96" ht="17" customHeight="1">
      <c r="A96" t="s" s="6">
        <v>2448</v>
      </c>
      <c r="B96" t="s" s="6">
        <v>2449</v>
      </c>
      <c r="C96" s="7"/>
      <c r="D96" s="7"/>
      <c r="E96" s="8">
        <v>84</v>
      </c>
      <c r="F96" s="7"/>
      <c r="G96" s="7"/>
      <c r="H96" s="7"/>
      <c r="I96" t="s" s="6">
        <v>2450</v>
      </c>
    </row>
    <row r="97" ht="17" customHeight="1">
      <c r="A97" t="s" s="6">
        <v>2451</v>
      </c>
      <c r="B97" t="s" s="6">
        <v>2452</v>
      </c>
      <c r="C97" s="8">
        <v>0</v>
      </c>
      <c r="D97" s="7"/>
      <c r="E97" s="7"/>
      <c r="F97" s="7"/>
      <c r="G97" t="s" s="6">
        <v>2453</v>
      </c>
      <c r="H97" s="7"/>
      <c r="I97" t="s" s="6">
        <v>2454</v>
      </c>
    </row>
    <row r="98" ht="17" customHeight="1">
      <c r="A98" t="s" s="6">
        <v>2455</v>
      </c>
      <c r="B98" t="s" s="6">
        <v>2456</v>
      </c>
      <c r="C98" s="7"/>
      <c r="D98" s="7"/>
      <c r="E98" s="7"/>
      <c r="F98" s="7"/>
      <c r="G98" s="7"/>
      <c r="H98" s="7"/>
      <c r="I98" t="s" s="6">
        <v>2232</v>
      </c>
    </row>
    <row r="99" ht="17" customHeight="1">
      <c r="A99" t="s" s="6">
        <v>2457</v>
      </c>
      <c r="B99" t="s" s="6">
        <v>2458</v>
      </c>
      <c r="C99" s="7"/>
      <c r="D99" s="7"/>
      <c r="E99" s="7"/>
      <c r="F99" s="7"/>
      <c r="G99" s="7"/>
      <c r="H99" s="7"/>
      <c r="I99" t="s" s="6">
        <v>2454</v>
      </c>
    </row>
    <row r="100" ht="17" customHeight="1">
      <c r="A100" t="s" s="6">
        <v>2459</v>
      </c>
      <c r="B100" t="s" s="6">
        <v>2458</v>
      </c>
      <c r="C100" s="7"/>
      <c r="D100" s="7"/>
      <c r="E100" s="7"/>
      <c r="F100" s="7"/>
      <c r="G100" s="7"/>
      <c r="H100" s="7"/>
      <c r="I100" t="s" s="6">
        <v>2460</v>
      </c>
    </row>
    <row r="101" ht="17" customHeight="1">
      <c r="A101" t="s" s="6">
        <v>2461</v>
      </c>
      <c r="B101" t="s" s="6">
        <v>2462</v>
      </c>
      <c r="C101" s="8">
        <v>0</v>
      </c>
      <c r="D101" s="7"/>
      <c r="E101" s="7"/>
      <c r="F101" t="s" s="6">
        <v>2463</v>
      </c>
      <c r="G101" t="s" s="6">
        <v>2464</v>
      </c>
      <c r="H101" s="7"/>
      <c r="I101" t="s" s="6">
        <v>2465</v>
      </c>
    </row>
    <row r="102" ht="17" customHeight="1">
      <c r="A102" t="s" s="6">
        <v>2466</v>
      </c>
      <c r="B102" t="s" s="6">
        <v>2467</v>
      </c>
      <c r="C102" s="7"/>
      <c r="D102" s="7"/>
      <c r="E102" s="7"/>
      <c r="F102" s="7"/>
      <c r="G102" s="7"/>
      <c r="H102" s="7"/>
      <c r="I102" t="s" s="6">
        <v>2232</v>
      </c>
    </row>
    <row r="103" ht="17" customHeight="1">
      <c r="A103" t="s" s="6">
        <v>2464</v>
      </c>
      <c r="B103" t="s" s="6">
        <v>2467</v>
      </c>
      <c r="C103" s="7"/>
      <c r="D103" s="7"/>
      <c r="E103" s="7"/>
      <c r="F103" s="7"/>
      <c r="G103" s="7"/>
      <c r="H103" s="7"/>
      <c r="I103" t="s" s="6">
        <v>2465</v>
      </c>
    </row>
    <row r="104" ht="17" customHeight="1">
      <c r="A104" t="s" s="6">
        <v>2468</v>
      </c>
      <c r="B104" t="s" s="6">
        <v>2469</v>
      </c>
      <c r="C104" t="s" s="6">
        <v>2210</v>
      </c>
      <c r="D104" s="7"/>
      <c r="E104" s="7"/>
      <c r="F104" t="s" s="6">
        <v>2250</v>
      </c>
      <c r="G104" s="7"/>
      <c r="H104" s="7"/>
      <c r="I104" t="s" s="6">
        <v>2410</v>
      </c>
    </row>
    <row r="105" ht="17" customHeight="1">
      <c r="A105" t="s" s="6">
        <v>2466</v>
      </c>
      <c r="B105" t="s" s="6">
        <v>2470</v>
      </c>
      <c r="C105" s="7"/>
      <c r="D105" s="7"/>
      <c r="E105" s="7"/>
      <c r="F105" s="7"/>
      <c r="G105" s="7"/>
      <c r="H105" t="s" s="6">
        <v>2471</v>
      </c>
      <c r="I105" t="s" s="6">
        <v>2232</v>
      </c>
    </row>
    <row r="106" ht="17" customHeight="1">
      <c r="A106" t="s" s="6">
        <v>2472</v>
      </c>
      <c r="B106" t="s" s="6">
        <v>2473</v>
      </c>
      <c r="C106" s="7"/>
      <c r="D106" s="7"/>
      <c r="E106" s="7"/>
      <c r="F106" s="7"/>
      <c r="G106" s="7"/>
      <c r="H106" s="7"/>
      <c r="I106" t="s" s="6">
        <v>2232</v>
      </c>
    </row>
    <row r="107" ht="17" customHeight="1">
      <c r="A107" t="s" s="6">
        <v>2474</v>
      </c>
      <c r="B107" t="s" s="6">
        <v>2475</v>
      </c>
      <c r="C107" s="7"/>
      <c r="D107" s="7"/>
      <c r="E107" s="8">
        <v>6</v>
      </c>
      <c r="F107" t="s" s="6">
        <v>2476</v>
      </c>
      <c r="G107" t="s" s="6">
        <v>2477</v>
      </c>
      <c r="H107" s="7"/>
      <c r="I107" t="s" s="6">
        <v>2354</v>
      </c>
    </row>
    <row r="108" ht="17" customHeight="1">
      <c r="A108" t="s" s="6">
        <v>2478</v>
      </c>
      <c r="B108" t="s" s="6">
        <v>2479</v>
      </c>
      <c r="C108" s="7"/>
      <c r="D108" s="7"/>
      <c r="E108" s="7"/>
      <c r="F108" s="7"/>
      <c r="G108" s="7"/>
      <c r="H108" s="7"/>
      <c r="I108" t="s" s="6">
        <v>2232</v>
      </c>
    </row>
    <row r="109" ht="17" customHeight="1">
      <c r="A109" t="s" s="6">
        <v>2480</v>
      </c>
      <c r="B109" t="s" s="6">
        <v>2481</v>
      </c>
      <c r="C109" s="7"/>
      <c r="D109" s="7"/>
      <c r="E109" s="7"/>
      <c r="F109" s="7"/>
      <c r="G109" s="7"/>
      <c r="H109" s="7"/>
      <c r="I109" t="s" s="6">
        <v>2482</v>
      </c>
    </row>
    <row r="110" ht="17" customHeight="1">
      <c r="A110" t="s" s="6">
        <v>2483</v>
      </c>
      <c r="B110" t="s" s="6">
        <v>2481</v>
      </c>
      <c r="C110" s="7"/>
      <c r="D110" s="7"/>
      <c r="E110" s="7"/>
      <c r="F110" s="7"/>
      <c r="G110" s="7"/>
      <c r="H110" s="7"/>
      <c r="I110" t="s" s="6">
        <v>2484</v>
      </c>
    </row>
    <row r="111" ht="17" customHeight="1">
      <c r="A111" t="s" s="6">
        <v>2485</v>
      </c>
      <c r="B111" t="s" s="6">
        <v>52</v>
      </c>
      <c r="C111" s="7"/>
      <c r="D111" s="7"/>
      <c r="E111" s="7"/>
      <c r="F111" s="7"/>
      <c r="G111" s="7"/>
      <c r="H111" s="7"/>
      <c r="I111" s="7"/>
    </row>
    <row r="112" ht="17" customHeight="1">
      <c r="A112" t="s" s="6">
        <v>2486</v>
      </c>
      <c r="B112" t="s" s="6">
        <v>825</v>
      </c>
      <c r="C112" s="7"/>
      <c r="D112" s="7"/>
      <c r="E112" s="8">
        <v>32</v>
      </c>
      <c r="F112" s="7"/>
      <c r="G112" s="7"/>
      <c r="H112" s="7"/>
      <c r="I112" t="s" s="6">
        <v>2487</v>
      </c>
    </row>
    <row r="113" ht="17" customHeight="1">
      <c r="A113" t="s" s="6">
        <v>2488</v>
      </c>
      <c r="B113" t="s" s="6">
        <v>825</v>
      </c>
      <c r="C113" s="8">
        <v>0</v>
      </c>
      <c r="D113" s="7"/>
      <c r="E113" s="7"/>
      <c r="F113" s="7"/>
      <c r="G113" s="7"/>
      <c r="H113" s="7"/>
      <c r="I113" t="s" s="6">
        <v>2489</v>
      </c>
    </row>
    <row r="114" ht="17" customHeight="1">
      <c r="A114" t="s" s="6">
        <v>2490</v>
      </c>
      <c r="B114" t="s" s="6">
        <v>2491</v>
      </c>
      <c r="C114" s="7"/>
      <c r="D114" s="7"/>
      <c r="E114" s="8">
        <v>18</v>
      </c>
      <c r="F114" s="7"/>
      <c r="G114" s="7"/>
      <c r="H114" s="7"/>
      <c r="I114" t="s" s="6">
        <v>2492</v>
      </c>
    </row>
    <row r="115" ht="17" customHeight="1">
      <c r="A115" t="s" s="6">
        <v>2493</v>
      </c>
      <c r="B115" t="s" s="6">
        <v>2494</v>
      </c>
      <c r="C115" s="7"/>
      <c r="D115" s="7"/>
      <c r="E115" s="8">
        <v>65</v>
      </c>
      <c r="F115" s="7"/>
      <c r="G115" s="7"/>
      <c r="H115" t="s" s="6">
        <v>2495</v>
      </c>
      <c r="I115" t="s" s="6">
        <v>2496</v>
      </c>
    </row>
    <row r="116" ht="17" customHeight="1">
      <c r="A116" t="s" s="6">
        <v>2316</v>
      </c>
      <c r="B116" t="s" s="6">
        <v>849</v>
      </c>
      <c r="C116" s="7"/>
      <c r="D116" s="7"/>
      <c r="E116" s="8">
        <v>86</v>
      </c>
      <c r="F116" s="7"/>
      <c r="G116" s="7"/>
      <c r="H116" s="7"/>
      <c r="I116" t="s" s="6">
        <v>2497</v>
      </c>
    </row>
    <row r="117" ht="17" customHeight="1">
      <c r="A117" t="s" s="6">
        <v>2498</v>
      </c>
      <c r="B117" t="s" s="6">
        <v>2499</v>
      </c>
      <c r="C117" s="7"/>
      <c r="D117" s="7"/>
      <c r="E117" s="8">
        <v>75</v>
      </c>
      <c r="F117" s="7"/>
      <c r="G117" s="7"/>
      <c r="H117" t="s" s="6">
        <v>2500</v>
      </c>
      <c r="I117" t="s" s="6">
        <v>2501</v>
      </c>
    </row>
    <row r="118" ht="17" customHeight="1">
      <c r="A118" t="s" s="6">
        <v>2502</v>
      </c>
      <c r="B118" t="s" s="6">
        <v>2503</v>
      </c>
      <c r="C118" s="7"/>
      <c r="D118" s="7"/>
      <c r="E118" s="8">
        <v>54</v>
      </c>
      <c r="F118" s="7"/>
      <c r="G118" s="7"/>
      <c r="H118" s="7"/>
      <c r="I118" t="s" s="6">
        <v>2482</v>
      </c>
    </row>
    <row r="119" ht="17" customHeight="1">
      <c r="A119" t="s" s="6">
        <v>2504</v>
      </c>
      <c r="B119" t="s" s="6">
        <v>2505</v>
      </c>
      <c r="C119" s="7"/>
      <c r="D119" s="7"/>
      <c r="E119" s="8">
        <v>84</v>
      </c>
      <c r="F119" s="7"/>
      <c r="G119" s="7"/>
      <c r="H119" s="7"/>
      <c r="I119" t="s" s="6">
        <v>2506</v>
      </c>
    </row>
    <row r="120" ht="17" customHeight="1">
      <c r="A120" t="s" s="6">
        <v>2507</v>
      </c>
      <c r="B120" t="s" s="6">
        <v>2508</v>
      </c>
      <c r="C120" s="7"/>
      <c r="D120" s="7"/>
      <c r="E120" s="8">
        <v>15</v>
      </c>
      <c r="F120" t="s" s="6">
        <v>2509</v>
      </c>
      <c r="G120" s="7"/>
      <c r="H120" s="7"/>
      <c r="I120" t="s" s="6">
        <v>2482</v>
      </c>
    </row>
    <row r="121" ht="17" customHeight="1">
      <c r="A121" t="s" s="6">
        <v>2510</v>
      </c>
      <c r="B121" t="s" s="6">
        <v>2511</v>
      </c>
      <c r="C121" s="7"/>
      <c r="D121" s="8">
        <v>8</v>
      </c>
      <c r="E121" s="7"/>
      <c r="F121" t="s" s="6">
        <v>2510</v>
      </c>
      <c r="G121" t="s" s="6">
        <v>2512</v>
      </c>
      <c r="H121" s="7"/>
      <c r="I121" t="s" s="6">
        <v>2482</v>
      </c>
    </row>
    <row r="122" ht="17" customHeight="1">
      <c r="A122" t="s" s="6">
        <v>2513</v>
      </c>
      <c r="B122" t="s" s="6">
        <v>2514</v>
      </c>
      <c r="C122" s="8">
        <v>15</v>
      </c>
      <c r="D122" s="7"/>
      <c r="E122" s="7"/>
      <c r="F122" t="s" s="6">
        <v>2378</v>
      </c>
      <c r="G122" s="7"/>
      <c r="H122" s="7"/>
      <c r="I122" t="s" s="6">
        <v>2482</v>
      </c>
    </row>
    <row r="123" ht="17" customHeight="1">
      <c r="A123" t="s" s="6">
        <v>2515</v>
      </c>
      <c r="B123" t="s" s="6">
        <v>2516</v>
      </c>
      <c r="C123" s="7"/>
      <c r="D123" s="7"/>
      <c r="E123" s="8">
        <v>69</v>
      </c>
      <c r="F123" s="7"/>
      <c r="G123" s="7"/>
      <c r="H123" t="s" s="6">
        <v>2517</v>
      </c>
      <c r="I123" t="s" s="6">
        <v>2518</v>
      </c>
    </row>
    <row r="124" ht="17" customHeight="1">
      <c r="A124" t="s" s="6">
        <v>2430</v>
      </c>
      <c r="B124" t="s" s="6">
        <v>2519</v>
      </c>
      <c r="C124" s="8">
        <v>0</v>
      </c>
      <c r="D124" s="7"/>
      <c r="E124" s="7"/>
      <c r="F124" t="s" s="6">
        <v>2432</v>
      </c>
      <c r="G124" t="s" s="6">
        <v>2520</v>
      </c>
      <c r="H124" s="7"/>
      <c r="I124" t="s" s="6">
        <v>2228</v>
      </c>
    </row>
    <row r="125" ht="17" customHeight="1">
      <c r="A125" t="s" s="6">
        <v>2521</v>
      </c>
      <c r="B125" t="s" s="6">
        <v>2522</v>
      </c>
      <c r="C125" s="7"/>
      <c r="D125" s="7"/>
      <c r="E125" s="8">
        <v>31</v>
      </c>
      <c r="F125" s="7"/>
      <c r="G125" s="7"/>
      <c r="H125" s="7"/>
      <c r="I125" t="s" s="6">
        <v>2492</v>
      </c>
    </row>
    <row r="126" ht="17" customHeight="1">
      <c r="A126" t="s" s="6">
        <v>2523</v>
      </c>
      <c r="B126" t="s" s="6">
        <v>70</v>
      </c>
      <c r="C126" s="7"/>
      <c r="D126" s="7"/>
      <c r="E126" s="8">
        <v>83</v>
      </c>
      <c r="F126" s="7"/>
      <c r="G126" s="7"/>
      <c r="H126" s="7"/>
      <c r="I126" t="s" s="6">
        <v>2524</v>
      </c>
    </row>
    <row r="127" ht="17" customHeight="1">
      <c r="A127" t="s" s="6">
        <v>2525</v>
      </c>
      <c r="B127" t="s" s="6">
        <v>2526</v>
      </c>
      <c r="C127" s="7"/>
      <c r="D127" s="7"/>
      <c r="E127" s="8">
        <v>66</v>
      </c>
      <c r="F127" s="7"/>
      <c r="G127" s="7"/>
      <c r="H127" t="s" s="6">
        <v>2527</v>
      </c>
      <c r="I127" t="s" s="6">
        <v>2492</v>
      </c>
    </row>
    <row r="128" ht="17" customHeight="1">
      <c r="A128" t="s" s="6">
        <v>2528</v>
      </c>
      <c r="B128" t="s" s="6">
        <v>2529</v>
      </c>
      <c r="C128" s="7"/>
      <c r="D128" s="7"/>
      <c r="E128" s="8">
        <v>33</v>
      </c>
      <c r="F128" s="7"/>
      <c r="G128" s="7"/>
      <c r="H128" s="7"/>
      <c r="I128" s="7"/>
    </row>
    <row r="129" ht="17" customHeight="1">
      <c r="A129" t="s" s="6">
        <v>2530</v>
      </c>
      <c r="B129" t="s" s="6">
        <v>2531</v>
      </c>
      <c r="C129" s="7"/>
      <c r="D129" s="7"/>
      <c r="E129" s="8">
        <v>11</v>
      </c>
      <c r="F129" s="7"/>
      <c r="G129" t="s" s="6">
        <v>2532</v>
      </c>
      <c r="H129" s="7"/>
      <c r="I129" s="7"/>
    </row>
    <row r="130" ht="17" customHeight="1">
      <c r="A130" t="s" s="6">
        <v>2533</v>
      </c>
      <c r="B130" t="s" s="6">
        <v>2534</v>
      </c>
      <c r="C130" s="7"/>
      <c r="D130" s="7"/>
      <c r="E130" s="8">
        <v>56</v>
      </c>
      <c r="F130" s="7"/>
      <c r="G130" s="7"/>
      <c r="H130" t="s" s="6">
        <v>2535</v>
      </c>
      <c r="I130" t="s" s="6">
        <v>2482</v>
      </c>
    </row>
    <row r="131" ht="17" customHeight="1">
      <c r="A131" t="s" s="6">
        <v>2536</v>
      </c>
      <c r="B131" t="s" s="6">
        <v>2537</v>
      </c>
      <c r="C131" s="7"/>
      <c r="D131" s="7"/>
      <c r="E131" s="8">
        <v>35</v>
      </c>
      <c r="F131" s="7"/>
      <c r="G131" s="7"/>
      <c r="H131" t="s" s="6">
        <v>2538</v>
      </c>
      <c r="I131" t="s" s="6">
        <v>2228</v>
      </c>
    </row>
    <row r="132" ht="17" customHeight="1">
      <c r="A132" t="s" s="6">
        <v>2539</v>
      </c>
      <c r="B132" t="s" s="6">
        <v>2540</v>
      </c>
      <c r="C132" s="7"/>
      <c r="D132" s="7"/>
      <c r="E132" s="8">
        <v>78</v>
      </c>
      <c r="F132" s="7"/>
      <c r="G132" s="7"/>
      <c r="H132" s="7"/>
      <c r="I132" t="s" s="6">
        <v>2482</v>
      </c>
    </row>
    <row r="133" ht="17" customHeight="1">
      <c r="A133" t="s" s="6">
        <v>2541</v>
      </c>
      <c r="B133" t="s" s="6">
        <v>2542</v>
      </c>
      <c r="C133" s="8">
        <v>8</v>
      </c>
      <c r="D133" s="7"/>
      <c r="E133" s="7"/>
      <c r="F133" t="s" s="6">
        <v>2250</v>
      </c>
      <c r="G133" s="7"/>
      <c r="H133" s="7"/>
      <c r="I133" t="s" s="6">
        <v>2228</v>
      </c>
    </row>
    <row r="134" ht="17" customHeight="1">
      <c r="A134" t="s" s="6">
        <v>2543</v>
      </c>
      <c r="B134" t="s" s="6">
        <v>2544</v>
      </c>
      <c r="C134" s="7"/>
      <c r="D134" s="7"/>
      <c r="E134" s="8">
        <v>63</v>
      </c>
      <c r="F134" s="7"/>
      <c r="G134" s="7"/>
      <c r="H134" s="7"/>
      <c r="I134" t="s" s="6">
        <v>2545</v>
      </c>
    </row>
    <row r="135" ht="17" customHeight="1">
      <c r="A135" t="s" s="6">
        <v>2546</v>
      </c>
      <c r="B135" t="s" s="6">
        <v>2547</v>
      </c>
      <c r="C135" s="7"/>
      <c r="D135" s="7"/>
      <c r="E135" s="8">
        <v>19</v>
      </c>
      <c r="F135" t="s" s="6">
        <v>2548</v>
      </c>
      <c r="G135" s="7"/>
      <c r="H135" s="7"/>
      <c r="I135" t="s" s="6">
        <v>2228</v>
      </c>
    </row>
    <row r="136" ht="17" customHeight="1">
      <c r="A136" t="s" s="6">
        <v>2549</v>
      </c>
      <c r="B136" t="s" s="6">
        <v>2547</v>
      </c>
      <c r="C136" s="7"/>
      <c r="D136" s="7"/>
      <c r="E136" s="8">
        <v>84</v>
      </c>
      <c r="F136" s="7"/>
      <c r="G136" s="7"/>
      <c r="H136" t="s" s="6">
        <v>2550</v>
      </c>
      <c r="I136" t="s" s="6">
        <v>2482</v>
      </c>
    </row>
    <row r="137" ht="17" customHeight="1">
      <c r="A137" t="s" s="6">
        <v>2551</v>
      </c>
      <c r="B137" t="s" s="6">
        <v>2552</v>
      </c>
      <c r="C137" s="7"/>
      <c r="D137" s="7"/>
      <c r="E137" s="8">
        <v>80</v>
      </c>
      <c r="F137" s="7"/>
      <c r="G137" s="7"/>
      <c r="H137" s="7"/>
      <c r="I137" t="s" s="6">
        <v>2553</v>
      </c>
    </row>
    <row r="138" ht="17" customHeight="1">
      <c r="A138" t="s" s="6">
        <v>2554</v>
      </c>
      <c r="B138" t="s" s="6">
        <v>2555</v>
      </c>
      <c r="C138" s="7"/>
      <c r="D138" s="8">
        <v>2</v>
      </c>
      <c r="E138" s="7"/>
      <c r="F138" t="s" s="6">
        <v>2556</v>
      </c>
      <c r="G138" s="7"/>
      <c r="H138" s="7"/>
      <c r="I138" t="s" s="6">
        <v>2557</v>
      </c>
    </row>
    <row r="139" ht="17" customHeight="1">
      <c r="A139" t="s" s="6">
        <v>2558</v>
      </c>
      <c r="B139" t="s" s="6">
        <v>2559</v>
      </c>
      <c r="C139" s="8">
        <v>20</v>
      </c>
      <c r="D139" s="7"/>
      <c r="E139" s="7"/>
      <c r="F139" t="s" s="6">
        <v>2558</v>
      </c>
      <c r="G139" s="7"/>
      <c r="H139" s="7"/>
      <c r="I139" t="s" s="6">
        <v>2560</v>
      </c>
    </row>
    <row r="140" ht="17" customHeight="1">
      <c r="A140" t="s" s="6">
        <v>2561</v>
      </c>
      <c r="B140" t="s" s="6">
        <v>2562</v>
      </c>
      <c r="C140" s="7"/>
      <c r="D140" s="7"/>
      <c r="E140" s="8">
        <v>54</v>
      </c>
      <c r="F140" s="7"/>
      <c r="G140" s="7"/>
      <c r="H140" t="s" s="6">
        <v>2563</v>
      </c>
      <c r="I140" t="s" s="6">
        <v>2482</v>
      </c>
    </row>
    <row r="141" ht="17" customHeight="1">
      <c r="A141" t="s" s="6">
        <v>2564</v>
      </c>
      <c r="B141" t="s" s="6">
        <v>2565</v>
      </c>
      <c r="C141" s="7"/>
      <c r="D141" s="7"/>
      <c r="E141" s="8">
        <v>65</v>
      </c>
      <c r="F141" s="7"/>
      <c r="G141" s="7"/>
      <c r="H141" s="7"/>
      <c r="I141" t="s" s="6">
        <v>2492</v>
      </c>
    </row>
    <row r="142" ht="17" customHeight="1">
      <c r="A142" t="s" s="6">
        <v>2566</v>
      </c>
      <c r="B142" t="s" s="6">
        <v>2567</v>
      </c>
      <c r="C142" s="7"/>
      <c r="D142" s="7"/>
      <c r="E142" s="8">
        <v>54</v>
      </c>
      <c r="F142" s="7"/>
      <c r="G142" s="7"/>
      <c r="H142" t="s" s="6">
        <v>2568</v>
      </c>
      <c r="I142" t="s" s="6">
        <v>2482</v>
      </c>
    </row>
    <row r="143" ht="17" customHeight="1">
      <c r="A143" t="s" s="6">
        <v>154</v>
      </c>
      <c r="B143" t="s" s="6">
        <v>2569</v>
      </c>
      <c r="C143" s="7"/>
      <c r="D143" s="7"/>
      <c r="E143" s="8">
        <v>53</v>
      </c>
      <c r="F143" s="7"/>
      <c r="G143" s="7"/>
      <c r="H143" s="7"/>
      <c r="I143" t="s" s="6">
        <v>2570</v>
      </c>
    </row>
    <row r="144" ht="17" customHeight="1">
      <c r="A144" t="s" s="6">
        <v>2571</v>
      </c>
      <c r="B144" t="s" s="6">
        <v>2572</v>
      </c>
      <c r="C144" s="8">
        <v>0</v>
      </c>
      <c r="D144" s="7"/>
      <c r="E144" s="7"/>
      <c r="F144" t="s" s="6">
        <v>2432</v>
      </c>
      <c r="G144" t="s" s="6">
        <v>2433</v>
      </c>
      <c r="H144" s="7"/>
      <c r="I144" t="s" s="6">
        <v>2434</v>
      </c>
    </row>
    <row r="145" ht="17" customHeight="1">
      <c r="A145" t="s" s="6">
        <v>2573</v>
      </c>
      <c r="B145" t="s" s="6">
        <v>2574</v>
      </c>
      <c r="C145" s="8">
        <v>8</v>
      </c>
      <c r="D145" s="7"/>
      <c r="E145" s="7"/>
      <c r="F145" t="s" s="6">
        <v>2575</v>
      </c>
      <c r="G145" s="7"/>
      <c r="H145" s="7"/>
      <c r="I145" t="s" s="6">
        <v>2228</v>
      </c>
    </row>
    <row r="146" ht="17" customHeight="1">
      <c r="A146" t="s" s="6">
        <v>2576</v>
      </c>
      <c r="B146" t="s" s="6">
        <v>2577</v>
      </c>
      <c r="C146" s="7"/>
      <c r="D146" s="7"/>
      <c r="E146" s="8">
        <v>72</v>
      </c>
      <c r="F146" s="7"/>
      <c r="G146" s="7"/>
      <c r="H146" t="s" s="6">
        <v>2578</v>
      </c>
      <c r="I146" t="s" s="6">
        <v>2482</v>
      </c>
    </row>
    <row r="147" ht="17" customHeight="1">
      <c r="A147" t="s" s="6">
        <v>2424</v>
      </c>
      <c r="B147" t="s" s="6">
        <v>2579</v>
      </c>
      <c r="C147" s="7"/>
      <c r="D147" s="7"/>
      <c r="E147" s="8">
        <v>41</v>
      </c>
      <c r="F147" s="7"/>
      <c r="G147" s="7"/>
      <c r="H147" s="7"/>
      <c r="I147" t="s" s="6">
        <v>2553</v>
      </c>
    </row>
    <row r="148" ht="17" customHeight="1">
      <c r="A148" t="s" s="6">
        <v>2580</v>
      </c>
      <c r="B148" t="s" s="6">
        <v>2581</v>
      </c>
      <c r="C148" s="7"/>
      <c r="D148" s="7"/>
      <c r="E148" s="8">
        <v>62</v>
      </c>
      <c r="F148" s="7"/>
      <c r="G148" s="7"/>
      <c r="H148" t="s" s="6">
        <v>2582</v>
      </c>
      <c r="I148" t="s" s="6">
        <v>2482</v>
      </c>
    </row>
    <row r="149" ht="17" customHeight="1">
      <c r="A149" t="s" s="6">
        <v>2583</v>
      </c>
      <c r="B149" t="s" s="6">
        <v>2584</v>
      </c>
      <c r="C149" s="7"/>
      <c r="D149" s="7"/>
      <c r="E149" s="8">
        <v>77</v>
      </c>
      <c r="F149" s="7"/>
      <c r="G149" s="7"/>
      <c r="H149" s="7"/>
      <c r="I149" t="s" s="6">
        <v>2585</v>
      </c>
    </row>
    <row r="150" ht="17" customHeight="1">
      <c r="A150" t="s" s="6">
        <v>2586</v>
      </c>
      <c r="B150" t="s" s="6">
        <v>2587</v>
      </c>
      <c r="C150" s="7"/>
      <c r="D150" s="7"/>
      <c r="E150" s="8">
        <v>16</v>
      </c>
      <c r="F150" t="s" s="6">
        <v>2395</v>
      </c>
      <c r="G150" s="7"/>
      <c r="H150" s="7"/>
      <c r="I150" t="s" s="6">
        <v>2482</v>
      </c>
    </row>
    <row r="151" ht="17" customHeight="1">
      <c r="A151" t="s" s="6">
        <v>2578</v>
      </c>
      <c r="B151" t="s" s="6">
        <v>2588</v>
      </c>
      <c r="C151" s="7"/>
      <c r="D151" s="7"/>
      <c r="E151" s="8">
        <v>72</v>
      </c>
      <c r="F151" s="7"/>
      <c r="G151" s="7"/>
      <c r="H151" s="7"/>
      <c r="I151" t="s" s="6">
        <v>2553</v>
      </c>
    </row>
    <row r="152" ht="17" customHeight="1">
      <c r="A152" t="s" s="6">
        <v>2589</v>
      </c>
      <c r="B152" t="s" s="6">
        <v>2590</v>
      </c>
      <c r="C152" s="8">
        <v>0</v>
      </c>
      <c r="D152" s="7"/>
      <c r="E152" s="7"/>
      <c r="F152" t="s" s="6">
        <v>2509</v>
      </c>
      <c r="G152" t="s" s="6">
        <v>2591</v>
      </c>
      <c r="H152" s="7"/>
      <c r="I152" t="s" s="6">
        <v>2592</v>
      </c>
    </row>
    <row r="153" ht="17" customHeight="1">
      <c r="A153" t="s" s="6">
        <v>32</v>
      </c>
      <c r="B153" t="s" s="6">
        <v>2593</v>
      </c>
      <c r="C153" s="7"/>
      <c r="D153" s="7"/>
      <c r="E153" s="8">
        <v>75</v>
      </c>
      <c r="F153" s="7"/>
      <c r="G153" s="7"/>
      <c r="H153" s="7"/>
      <c r="I153" t="s" s="6">
        <v>2553</v>
      </c>
    </row>
    <row r="154" ht="17" customHeight="1">
      <c r="A154" t="s" s="6">
        <v>1388</v>
      </c>
      <c r="B154" t="s" s="6">
        <v>2594</v>
      </c>
      <c r="C154" s="7"/>
      <c r="D154" s="7"/>
      <c r="E154" s="8">
        <v>75</v>
      </c>
      <c r="F154" s="7"/>
      <c r="G154" s="7"/>
      <c r="H154" s="7"/>
      <c r="I154" t="s" s="6">
        <v>2595</v>
      </c>
    </row>
    <row r="155" ht="17" customHeight="1">
      <c r="A155" t="s" s="6">
        <v>2596</v>
      </c>
      <c r="B155" t="s" s="6">
        <v>2597</v>
      </c>
      <c r="C155" s="7"/>
      <c r="D155" s="7"/>
      <c r="E155" s="8">
        <v>74</v>
      </c>
      <c r="F155" s="7"/>
      <c r="G155" s="7"/>
      <c r="H155" s="7"/>
      <c r="I155" t="s" s="6">
        <v>2497</v>
      </c>
    </row>
    <row r="156" ht="17" customHeight="1">
      <c r="A156" t="s" s="6">
        <v>2250</v>
      </c>
      <c r="B156" t="s" s="6">
        <v>2598</v>
      </c>
      <c r="C156" s="7"/>
      <c r="D156" s="7"/>
      <c r="E156" s="8">
        <v>44</v>
      </c>
      <c r="F156" s="7"/>
      <c r="G156" s="7"/>
      <c r="H156" s="7"/>
      <c r="I156" t="s" s="6">
        <v>2228</v>
      </c>
    </row>
    <row r="157" ht="17" customHeight="1">
      <c r="A157" t="s" s="6">
        <v>2599</v>
      </c>
      <c r="B157" t="s" s="6">
        <v>2600</v>
      </c>
      <c r="C157" s="7"/>
      <c r="D157" s="7"/>
      <c r="E157" s="8">
        <v>53</v>
      </c>
      <c r="F157" s="7"/>
      <c r="G157" s="7"/>
      <c r="H157" s="7"/>
      <c r="I157" t="s" s="6">
        <v>2228</v>
      </c>
    </row>
    <row r="158" ht="17" customHeight="1">
      <c r="A158" t="s" s="6">
        <v>2601</v>
      </c>
      <c r="B158" t="s" s="6">
        <v>2602</v>
      </c>
      <c r="C158" s="7"/>
      <c r="D158" s="7"/>
      <c r="E158" s="8">
        <v>70</v>
      </c>
      <c r="F158" s="7"/>
      <c r="G158" s="7"/>
      <c r="H158" t="s" s="6">
        <v>2603</v>
      </c>
      <c r="I158" t="s" s="6">
        <v>2604</v>
      </c>
    </row>
    <row r="159" ht="17" customHeight="1">
      <c r="A159" t="s" s="6">
        <v>2605</v>
      </c>
      <c r="B159" t="s" s="6">
        <v>2606</v>
      </c>
      <c r="C159" s="7"/>
      <c r="D159" s="7"/>
      <c r="E159" s="8">
        <v>74</v>
      </c>
      <c r="F159" s="7"/>
      <c r="G159" s="7"/>
      <c r="H159" t="s" s="6">
        <v>2607</v>
      </c>
      <c r="I159" t="s" s="6">
        <v>2228</v>
      </c>
    </row>
    <row r="160" ht="17" customHeight="1">
      <c r="A160" t="s" s="6">
        <v>2608</v>
      </c>
      <c r="B160" t="s" s="6">
        <v>2609</v>
      </c>
      <c r="C160" s="7"/>
      <c r="D160" s="7"/>
      <c r="E160" s="8">
        <v>23</v>
      </c>
      <c r="F160" s="7"/>
      <c r="G160" s="7"/>
      <c r="H160" s="7"/>
      <c r="I160" t="s" s="6">
        <v>2492</v>
      </c>
    </row>
    <row r="161" ht="17" customHeight="1">
      <c r="A161" t="s" s="6">
        <v>2610</v>
      </c>
      <c r="B161" t="s" s="6">
        <v>2611</v>
      </c>
      <c r="C161" s="7"/>
      <c r="D161" s="7"/>
      <c r="E161" s="8">
        <v>2</v>
      </c>
      <c r="F161" t="s" s="6">
        <v>2610</v>
      </c>
      <c r="G161" t="s" s="6">
        <v>2612</v>
      </c>
      <c r="H161" s="7"/>
      <c r="I161" t="s" s="6">
        <v>2228</v>
      </c>
    </row>
    <row r="162" ht="17" customHeight="1">
      <c r="A162" t="s" s="6">
        <v>2613</v>
      </c>
      <c r="B162" t="s" s="6">
        <v>110</v>
      </c>
      <c r="C162" s="7"/>
      <c r="D162" s="7"/>
      <c r="E162" s="8">
        <v>70</v>
      </c>
      <c r="F162" s="7"/>
      <c r="G162" s="7"/>
      <c r="H162" s="7"/>
      <c r="I162" t="s" s="6">
        <v>2614</v>
      </c>
    </row>
    <row r="163" ht="17" customHeight="1">
      <c r="A163" t="s" s="6">
        <v>2615</v>
      </c>
      <c r="B163" t="s" s="6">
        <v>2616</v>
      </c>
      <c r="C163" s="7"/>
      <c r="D163" s="7"/>
      <c r="E163" s="8">
        <v>56</v>
      </c>
      <c r="F163" s="7"/>
      <c r="G163" s="7"/>
      <c r="H163" s="7"/>
      <c r="I163" t="s" s="6">
        <v>2518</v>
      </c>
    </row>
    <row r="164" ht="17" customHeight="1">
      <c r="A164" t="s" s="6">
        <v>2617</v>
      </c>
      <c r="B164" t="s" s="6">
        <v>2618</v>
      </c>
      <c r="C164" s="7"/>
      <c r="D164" s="7"/>
      <c r="E164" s="8">
        <v>64</v>
      </c>
      <c r="F164" s="7"/>
      <c r="G164" s="7"/>
      <c r="H164" s="7"/>
      <c r="I164" t="s" s="6">
        <v>2553</v>
      </c>
    </row>
    <row r="165" ht="17" customHeight="1">
      <c r="A165" t="s" s="6">
        <v>2619</v>
      </c>
      <c r="B165" t="s" s="6">
        <v>2620</v>
      </c>
      <c r="C165" s="7"/>
      <c r="D165" s="7"/>
      <c r="E165" s="8">
        <v>55</v>
      </c>
      <c r="F165" s="7"/>
      <c r="G165" s="7"/>
      <c r="H165" s="7"/>
      <c r="I165" t="s" s="6">
        <v>2621</v>
      </c>
    </row>
    <row r="166" ht="17" customHeight="1">
      <c r="A166" t="s" s="6">
        <v>2622</v>
      </c>
      <c r="B166" t="s" s="6">
        <v>2623</v>
      </c>
      <c r="C166" s="7"/>
      <c r="D166" s="7"/>
      <c r="E166" s="8">
        <v>68</v>
      </c>
      <c r="F166" s="7"/>
      <c r="G166" s="7"/>
      <c r="H166" s="7"/>
      <c r="I166" t="s" s="6">
        <v>2484</v>
      </c>
    </row>
    <row r="167" ht="17" customHeight="1">
      <c r="A167" t="s" s="6">
        <v>2624</v>
      </c>
      <c r="B167" t="s" s="6">
        <v>2625</v>
      </c>
      <c r="C167" s="8">
        <v>20</v>
      </c>
      <c r="D167" s="7"/>
      <c r="E167" s="7"/>
      <c r="F167" t="s" s="6">
        <v>2626</v>
      </c>
      <c r="G167" s="7"/>
      <c r="H167" s="7"/>
      <c r="I167" t="s" s="6">
        <v>2482</v>
      </c>
    </row>
    <row r="168" ht="17" customHeight="1">
      <c r="A168" t="s" s="6">
        <v>2627</v>
      </c>
      <c r="B168" t="s" s="6">
        <v>2628</v>
      </c>
      <c r="C168" s="7"/>
      <c r="D168" s="7"/>
      <c r="E168" s="8">
        <v>50</v>
      </c>
      <c r="F168" s="7"/>
      <c r="G168" s="7"/>
      <c r="H168" s="7"/>
      <c r="I168" t="s" s="6">
        <v>2629</v>
      </c>
    </row>
    <row r="169" ht="17" customHeight="1">
      <c r="A169" t="s" s="6">
        <v>2630</v>
      </c>
      <c r="B169" t="s" s="6">
        <v>2631</v>
      </c>
      <c r="C169" s="7"/>
      <c r="D169" s="7"/>
      <c r="E169" s="8">
        <v>57</v>
      </c>
      <c r="F169" s="7"/>
      <c r="G169" s="7"/>
      <c r="H169" t="s" s="6">
        <v>2632</v>
      </c>
      <c r="I169" t="s" s="6">
        <v>2228</v>
      </c>
    </row>
    <row r="170" ht="17" customHeight="1">
      <c r="A170" t="s" s="6">
        <v>2633</v>
      </c>
      <c r="B170" t="s" s="6">
        <v>2634</v>
      </c>
      <c r="C170" s="7"/>
      <c r="D170" s="7"/>
      <c r="E170" s="8">
        <v>4</v>
      </c>
      <c r="F170" t="s" s="6">
        <v>2610</v>
      </c>
      <c r="G170" t="s" s="6">
        <v>2612</v>
      </c>
      <c r="H170" s="7"/>
      <c r="I170" t="s" s="6">
        <v>2228</v>
      </c>
    </row>
    <row r="171" ht="17" customHeight="1">
      <c r="A171" t="s" s="6">
        <v>2635</v>
      </c>
      <c r="B171" t="s" s="6">
        <v>2636</v>
      </c>
      <c r="C171" s="7"/>
      <c r="D171" s="7"/>
      <c r="E171" s="8">
        <v>14</v>
      </c>
      <c r="F171" t="s" s="6">
        <v>2637</v>
      </c>
      <c r="G171" t="s" s="6">
        <v>2309</v>
      </c>
      <c r="H171" s="7"/>
      <c r="I171" t="s" s="6">
        <v>2482</v>
      </c>
    </row>
    <row r="172" ht="17" customHeight="1">
      <c r="A172" t="s" s="6">
        <v>2638</v>
      </c>
      <c r="B172" t="s" s="6">
        <v>2639</v>
      </c>
      <c r="C172" s="7"/>
      <c r="D172" s="7"/>
      <c r="E172" s="8">
        <v>59</v>
      </c>
      <c r="F172" s="7"/>
      <c r="G172" s="7"/>
      <c r="H172" t="s" s="6">
        <v>2640</v>
      </c>
      <c r="I172" s="7"/>
    </row>
    <row r="173" ht="17" customHeight="1">
      <c r="A173" t="s" s="6">
        <v>2641</v>
      </c>
      <c r="B173" t="s" s="6">
        <v>2642</v>
      </c>
      <c r="C173" s="7"/>
      <c r="D173" s="7"/>
      <c r="E173" s="8">
        <v>23</v>
      </c>
      <c r="F173" t="s" s="6">
        <v>2535</v>
      </c>
      <c r="G173" s="7"/>
      <c r="H173" s="7"/>
      <c r="I173" t="s" s="6">
        <v>2482</v>
      </c>
    </row>
    <row r="174" ht="17" customHeight="1">
      <c r="A174" t="s" s="6">
        <v>2395</v>
      </c>
      <c r="B174" t="s" s="6">
        <v>2643</v>
      </c>
      <c r="C174" s="8">
        <v>8</v>
      </c>
      <c r="D174" s="7"/>
      <c r="E174" s="7"/>
      <c r="F174" t="s" s="6">
        <v>2395</v>
      </c>
      <c r="G174" t="s" s="6">
        <v>2644</v>
      </c>
      <c r="H174" s="7"/>
      <c r="I174" t="s" s="6">
        <v>2482</v>
      </c>
    </row>
    <row r="175" ht="17" customHeight="1">
      <c r="A175" t="s" s="6">
        <v>2645</v>
      </c>
      <c r="B175" t="s" s="6">
        <v>2646</v>
      </c>
      <c r="C175" s="7"/>
      <c r="D175" s="7"/>
      <c r="E175" s="8">
        <v>43</v>
      </c>
      <c r="F175" s="7"/>
      <c r="G175" s="7"/>
      <c r="H175" s="7"/>
      <c r="I175" t="s" s="6">
        <v>2228</v>
      </c>
    </row>
    <row r="176" ht="17" customHeight="1">
      <c r="A176" t="s" s="6">
        <v>2432</v>
      </c>
      <c r="B176" t="s" s="6">
        <v>2643</v>
      </c>
      <c r="C176" s="8">
        <v>0</v>
      </c>
      <c r="D176" s="7"/>
      <c r="E176" s="7"/>
      <c r="F176" t="s" s="6">
        <v>2432</v>
      </c>
      <c r="G176" t="s" s="6">
        <v>2433</v>
      </c>
      <c r="H176" s="7"/>
      <c r="I176" t="s" s="6">
        <v>2434</v>
      </c>
    </row>
    <row r="177" ht="17" customHeight="1">
      <c r="A177" t="s" s="6">
        <v>2335</v>
      </c>
      <c r="B177" t="s" s="6">
        <v>1007</v>
      </c>
      <c r="C177" s="7"/>
      <c r="D177" s="7"/>
      <c r="E177" s="8">
        <v>63</v>
      </c>
      <c r="F177" s="7"/>
      <c r="G177" s="7"/>
      <c r="H177" s="7"/>
      <c r="I177" t="s" s="6">
        <v>2647</v>
      </c>
    </row>
    <row r="178" ht="17" customHeight="1">
      <c r="A178" t="s" s="6">
        <v>2648</v>
      </c>
      <c r="B178" t="s" s="6">
        <v>2649</v>
      </c>
      <c r="C178" s="7"/>
      <c r="D178" s="7"/>
      <c r="E178" s="8">
        <v>24</v>
      </c>
      <c r="F178" s="7"/>
      <c r="G178" s="7"/>
      <c r="H178" s="7"/>
      <c r="I178" t="s" s="6">
        <v>2650</v>
      </c>
    </row>
    <row r="179" ht="17" customHeight="1">
      <c r="A179" t="s" s="6">
        <v>2651</v>
      </c>
      <c r="B179" t="s" s="6">
        <v>2652</v>
      </c>
      <c r="C179" s="8">
        <v>21</v>
      </c>
      <c r="D179" s="7"/>
      <c r="E179" s="7"/>
      <c r="F179" t="s" s="6">
        <v>2653</v>
      </c>
      <c r="G179" t="s" s="6">
        <v>2654</v>
      </c>
      <c r="H179" s="7"/>
      <c r="I179" t="s" s="6">
        <v>2482</v>
      </c>
    </row>
    <row r="180" ht="17" customHeight="1">
      <c r="A180" t="s" s="6">
        <v>2655</v>
      </c>
      <c r="B180" t="s" s="6">
        <v>2656</v>
      </c>
      <c r="C180" s="7"/>
      <c r="D180" s="8">
        <v>6</v>
      </c>
      <c r="E180" s="7"/>
      <c r="F180" t="s" s="6">
        <v>2657</v>
      </c>
      <c r="G180" t="s" s="6">
        <v>2658</v>
      </c>
      <c r="H180" s="7"/>
      <c r="I180" t="s" s="6">
        <v>2482</v>
      </c>
    </row>
    <row r="181" ht="17" customHeight="1">
      <c r="A181" t="s" s="6">
        <v>2659</v>
      </c>
      <c r="B181" t="s" s="6">
        <v>160</v>
      </c>
      <c r="C181" s="7"/>
      <c r="D181" s="8">
        <v>6</v>
      </c>
      <c r="E181" s="7"/>
      <c r="F181" t="s" s="6">
        <v>2657</v>
      </c>
      <c r="G181" t="s" s="6">
        <v>2658</v>
      </c>
      <c r="H181" s="7"/>
      <c r="I181" t="s" s="6">
        <v>2482</v>
      </c>
    </row>
    <row r="182" ht="17" customHeight="1">
      <c r="A182" t="s" s="6">
        <v>2660</v>
      </c>
      <c r="B182" t="s" s="6">
        <v>2661</v>
      </c>
      <c r="C182" s="7"/>
      <c r="D182" s="7"/>
      <c r="E182" s="8">
        <v>2</v>
      </c>
      <c r="F182" t="s" s="6">
        <v>2662</v>
      </c>
      <c r="G182" t="s" s="6">
        <v>2663</v>
      </c>
      <c r="H182" s="7"/>
      <c r="I182" t="s" s="6">
        <v>2228</v>
      </c>
    </row>
    <row r="183" ht="17" customHeight="1">
      <c r="A183" t="s" s="6">
        <v>2664</v>
      </c>
      <c r="B183" t="s" s="6">
        <v>2665</v>
      </c>
      <c r="C183" s="7"/>
      <c r="D183" s="7"/>
      <c r="E183" s="8">
        <v>42</v>
      </c>
      <c r="F183" s="7"/>
      <c r="G183" s="7"/>
      <c r="H183" t="s" s="6">
        <v>2666</v>
      </c>
      <c r="I183" t="s" s="6">
        <v>2482</v>
      </c>
    </row>
    <row r="184" ht="17" customHeight="1">
      <c r="A184" t="s" s="6">
        <v>2667</v>
      </c>
      <c r="B184" t="s" s="6">
        <v>2668</v>
      </c>
      <c r="C184" s="7"/>
      <c r="D184" s="7"/>
      <c r="E184" s="8">
        <v>85</v>
      </c>
      <c r="F184" s="7"/>
      <c r="G184" s="7"/>
      <c r="H184" s="7"/>
      <c r="I184" t="s" s="6">
        <v>2228</v>
      </c>
    </row>
    <row r="185" ht="17" customHeight="1">
      <c r="A185" t="s" s="6">
        <v>2669</v>
      </c>
      <c r="B185" t="s" s="6">
        <v>2670</v>
      </c>
      <c r="C185" s="7"/>
      <c r="D185" s="7"/>
      <c r="E185" s="8">
        <v>90</v>
      </c>
      <c r="F185" s="7"/>
      <c r="G185" s="7"/>
      <c r="H185" s="7"/>
      <c r="I185" t="s" s="6">
        <v>2671</v>
      </c>
    </row>
    <row r="186" ht="17" customHeight="1">
      <c r="A186" t="s" s="6">
        <v>2672</v>
      </c>
      <c r="B186" t="s" s="6">
        <v>2673</v>
      </c>
      <c r="C186" s="8">
        <v>7</v>
      </c>
      <c r="D186" s="7"/>
      <c r="E186" s="7"/>
      <c r="F186" t="s" s="6">
        <v>2674</v>
      </c>
      <c r="G186" t="s" s="6">
        <v>2675</v>
      </c>
      <c r="H186" s="7"/>
      <c r="I186" t="s" s="6">
        <v>2560</v>
      </c>
    </row>
    <row r="187" ht="17" customHeight="1">
      <c r="A187" t="s" s="6">
        <v>2676</v>
      </c>
      <c r="B187" t="s" s="6">
        <v>2677</v>
      </c>
      <c r="C187" s="7"/>
      <c r="D187" s="7"/>
      <c r="E187" s="8">
        <v>8</v>
      </c>
      <c r="F187" t="s" s="6">
        <v>2678</v>
      </c>
      <c r="G187" t="s" s="6">
        <v>2679</v>
      </c>
      <c r="H187" s="7"/>
      <c r="I187" t="s" s="6">
        <v>2518</v>
      </c>
    </row>
    <row r="188" ht="17" customHeight="1">
      <c r="A188" t="s" s="6">
        <v>2680</v>
      </c>
      <c r="B188" t="s" s="6">
        <v>1037</v>
      </c>
      <c r="C188" s="7"/>
      <c r="D188" s="7"/>
      <c r="E188" s="8">
        <v>7</v>
      </c>
      <c r="F188" t="s" s="6">
        <v>2610</v>
      </c>
      <c r="G188" t="s" s="6">
        <v>2612</v>
      </c>
      <c r="H188" s="7"/>
      <c r="I188" t="s" s="6">
        <v>2228</v>
      </c>
    </row>
    <row r="189" ht="17" customHeight="1">
      <c r="A189" t="s" s="6">
        <v>2681</v>
      </c>
      <c r="B189" t="s" s="6">
        <v>2682</v>
      </c>
      <c r="C189" s="7"/>
      <c r="D189" s="8">
        <v>8</v>
      </c>
      <c r="E189" s="7"/>
      <c r="F189" t="s" s="6">
        <v>2558</v>
      </c>
      <c r="G189" t="s" s="6">
        <v>2361</v>
      </c>
      <c r="H189" s="7"/>
      <c r="I189" t="s" s="6">
        <v>2560</v>
      </c>
    </row>
    <row r="190" ht="17" customHeight="1">
      <c r="A190" t="s" s="6">
        <v>2683</v>
      </c>
      <c r="B190" t="s" s="6">
        <v>2684</v>
      </c>
      <c r="C190" s="7"/>
      <c r="D190" s="7"/>
      <c r="E190" s="8">
        <v>50</v>
      </c>
      <c r="F190" s="7"/>
      <c r="G190" s="7"/>
      <c r="H190" t="s" s="6">
        <v>2685</v>
      </c>
      <c r="I190" s="7"/>
    </row>
    <row r="191" ht="17" customHeight="1">
      <c r="A191" t="s" s="6">
        <v>2686</v>
      </c>
      <c r="B191" t="s" s="6">
        <v>2684</v>
      </c>
      <c r="C191" s="7"/>
      <c r="D191" s="7"/>
      <c r="E191" s="8">
        <v>81</v>
      </c>
      <c r="F191" s="7"/>
      <c r="G191" s="7"/>
      <c r="H191" s="7"/>
      <c r="I191" t="s" s="6">
        <v>2553</v>
      </c>
    </row>
    <row r="192" ht="17" customHeight="1">
      <c r="A192" t="s" s="6">
        <v>2687</v>
      </c>
      <c r="B192" t="s" s="6">
        <v>2684</v>
      </c>
      <c r="C192" s="7"/>
      <c r="D192" s="7"/>
      <c r="E192" s="8">
        <v>20</v>
      </c>
      <c r="F192" t="s" s="6">
        <v>2662</v>
      </c>
      <c r="G192" t="s" s="6">
        <v>2663</v>
      </c>
      <c r="H192" s="7"/>
      <c r="I192" t="s" s="6">
        <v>2688</v>
      </c>
    </row>
    <row r="193" ht="17" customHeight="1">
      <c r="A193" t="s" s="6">
        <v>2689</v>
      </c>
      <c r="B193" t="s" s="6">
        <v>2690</v>
      </c>
      <c r="C193" s="7"/>
      <c r="D193" s="8">
        <v>10</v>
      </c>
      <c r="E193" s="7"/>
      <c r="F193" t="s" s="6">
        <v>2691</v>
      </c>
      <c r="G193" t="s" s="6">
        <v>2692</v>
      </c>
      <c r="H193" s="7"/>
      <c r="I193" t="s" s="6">
        <v>2484</v>
      </c>
    </row>
    <row r="194" ht="17" customHeight="1">
      <c r="A194" t="s" s="6">
        <v>2693</v>
      </c>
      <c r="B194" t="s" s="6">
        <v>2690</v>
      </c>
      <c r="C194" s="7"/>
      <c r="D194" s="7"/>
      <c r="E194" s="8">
        <v>65</v>
      </c>
      <c r="F194" s="7"/>
      <c r="G194" s="7"/>
      <c r="H194" t="s" s="6">
        <v>2694</v>
      </c>
      <c r="I194" t="s" s="6">
        <v>2482</v>
      </c>
    </row>
    <row r="195" ht="17" customHeight="1">
      <c r="A195" t="s" s="6">
        <v>2695</v>
      </c>
      <c r="B195" t="s" s="6">
        <v>2696</v>
      </c>
      <c r="C195" s="7"/>
      <c r="D195" s="8">
        <v>11</v>
      </c>
      <c r="E195" s="7"/>
      <c r="F195" t="s" s="6">
        <v>2697</v>
      </c>
      <c r="G195" t="s" s="6">
        <v>2698</v>
      </c>
      <c r="H195" s="7"/>
      <c r="I195" t="s" s="6">
        <v>2557</v>
      </c>
    </row>
    <row r="196" ht="17" customHeight="1">
      <c r="A196" t="s" s="6">
        <v>2699</v>
      </c>
      <c r="B196" t="s" s="6">
        <v>2700</v>
      </c>
      <c r="C196" s="7"/>
      <c r="D196" s="7"/>
      <c r="E196" s="8">
        <v>64</v>
      </c>
      <c r="F196" s="7"/>
      <c r="G196" s="7"/>
      <c r="H196" s="7"/>
      <c r="I196" t="s" s="6">
        <v>2585</v>
      </c>
    </row>
    <row r="197" ht="17" customHeight="1">
      <c r="A197" t="s" s="6">
        <v>2701</v>
      </c>
      <c r="B197" t="s" s="6">
        <v>2702</v>
      </c>
      <c r="C197" s="8">
        <v>42</v>
      </c>
      <c r="D197" s="7"/>
      <c r="E197" s="7"/>
      <c r="F197" t="s" s="6">
        <v>2703</v>
      </c>
      <c r="G197" t="s" s="6">
        <v>2576</v>
      </c>
      <c r="H197" s="7"/>
      <c r="I197" t="s" s="6">
        <v>2482</v>
      </c>
    </row>
    <row r="198" ht="17" customHeight="1">
      <c r="A198" t="s" s="6">
        <v>2448</v>
      </c>
      <c r="B198" t="s" s="6">
        <v>2704</v>
      </c>
      <c r="C198" s="7"/>
      <c r="D198" s="7"/>
      <c r="E198" s="8">
        <v>30</v>
      </c>
      <c r="F198" s="7"/>
      <c r="G198" s="7"/>
      <c r="H198" s="7"/>
      <c r="I198" t="s" s="6">
        <v>2705</v>
      </c>
    </row>
    <row r="199" ht="17" customHeight="1">
      <c r="A199" t="s" s="6">
        <v>2624</v>
      </c>
      <c r="B199" t="s" s="6">
        <v>2706</v>
      </c>
      <c r="C199" s="7"/>
      <c r="D199" s="8">
        <v>21</v>
      </c>
      <c r="E199" s="7"/>
      <c r="F199" t="s" s="6">
        <v>2707</v>
      </c>
      <c r="G199" t="s" s="6">
        <v>2708</v>
      </c>
      <c r="H199" s="7"/>
      <c r="I199" t="s" s="6">
        <v>2482</v>
      </c>
    </row>
    <row r="200" ht="17" customHeight="1">
      <c r="A200" t="s" s="6">
        <v>2709</v>
      </c>
      <c r="B200" t="s" s="6">
        <v>2710</v>
      </c>
      <c r="C200" s="7"/>
      <c r="D200" s="7"/>
      <c r="E200" s="8">
        <v>6</v>
      </c>
      <c r="F200" t="s" s="6">
        <v>2711</v>
      </c>
      <c r="G200" t="s" s="6">
        <v>2361</v>
      </c>
      <c r="H200" s="7"/>
      <c r="I200" t="s" s="6">
        <v>2560</v>
      </c>
    </row>
    <row r="201" ht="17" customHeight="1">
      <c r="A201" t="s" s="6">
        <v>2712</v>
      </c>
      <c r="B201" t="s" s="6">
        <v>2713</v>
      </c>
      <c r="C201" s="7"/>
      <c r="D201" s="7"/>
      <c r="E201" s="8">
        <v>1</v>
      </c>
      <c r="F201" t="s" s="6">
        <v>2714</v>
      </c>
      <c r="G201" t="s" s="6">
        <v>2549</v>
      </c>
      <c r="H201" s="7"/>
      <c r="I201" t="s" s="6">
        <v>2484</v>
      </c>
    </row>
    <row r="202" ht="17" customHeight="1">
      <c r="A202" t="s" s="6">
        <v>2707</v>
      </c>
      <c r="B202" t="s" s="6">
        <v>2715</v>
      </c>
      <c r="C202" s="8">
        <v>2</v>
      </c>
      <c r="D202" s="7"/>
      <c r="E202" s="7"/>
      <c r="F202" t="s" s="6">
        <v>2707</v>
      </c>
      <c r="G202" t="s" s="6">
        <v>2708</v>
      </c>
      <c r="H202" s="7"/>
      <c r="I202" t="s" s="6">
        <v>2482</v>
      </c>
    </row>
    <row r="203" ht="17" customHeight="1">
      <c r="A203" t="s" s="6">
        <v>2716</v>
      </c>
      <c r="B203" t="s" s="6">
        <v>2717</v>
      </c>
      <c r="C203" s="7"/>
      <c r="D203" s="7"/>
      <c r="E203" s="8">
        <v>62</v>
      </c>
      <c r="F203" s="7"/>
      <c r="G203" s="7"/>
      <c r="H203" s="7"/>
      <c r="I203" t="s" s="6">
        <v>2492</v>
      </c>
    </row>
    <row r="204" ht="17" customHeight="1">
      <c r="A204" t="s" s="6">
        <v>2718</v>
      </c>
      <c r="B204" t="s" s="6">
        <v>2719</v>
      </c>
      <c r="C204" s="7"/>
      <c r="D204" s="7"/>
      <c r="E204" s="8">
        <v>62</v>
      </c>
      <c r="F204" s="7"/>
      <c r="G204" s="7"/>
      <c r="H204" t="s" s="6">
        <v>2720</v>
      </c>
      <c r="I204" s="7"/>
    </row>
    <row r="205" ht="17" customHeight="1">
      <c r="A205" t="s" s="6">
        <v>2721</v>
      </c>
      <c r="B205" t="s" s="6">
        <v>2719</v>
      </c>
      <c r="C205" s="7"/>
      <c r="D205" s="7"/>
      <c r="E205" s="8">
        <v>86</v>
      </c>
      <c r="F205" s="7"/>
      <c r="G205" s="7"/>
      <c r="H205" t="s" s="6">
        <v>2722</v>
      </c>
      <c r="I205" t="s" s="6">
        <v>2228</v>
      </c>
    </row>
    <row r="206" ht="17" customHeight="1">
      <c r="A206" t="s" s="6">
        <v>2723</v>
      </c>
      <c r="B206" t="s" s="6">
        <v>2719</v>
      </c>
      <c r="C206" s="7"/>
      <c r="D206" s="7"/>
      <c r="E206" s="8">
        <v>27</v>
      </c>
      <c r="F206" s="7"/>
      <c r="G206" s="7"/>
      <c r="H206" s="7"/>
      <c r="I206" t="s" s="6">
        <v>2724</v>
      </c>
    </row>
    <row r="207" ht="17" customHeight="1">
      <c r="A207" t="s" s="6">
        <v>2335</v>
      </c>
      <c r="B207" t="s" s="6">
        <v>2725</v>
      </c>
      <c r="C207" s="7"/>
      <c r="D207" s="7"/>
      <c r="E207" s="8">
        <v>45</v>
      </c>
      <c r="F207" s="7"/>
      <c r="G207" s="7"/>
      <c r="H207" s="7"/>
      <c r="I207" t="s" s="6">
        <v>2482</v>
      </c>
    </row>
    <row r="208" ht="17" customHeight="1">
      <c r="A208" t="s" s="6">
        <v>2726</v>
      </c>
      <c r="B208" t="s" s="6">
        <v>2727</v>
      </c>
      <c r="C208" s="7"/>
      <c r="D208" s="8">
        <v>1</v>
      </c>
      <c r="E208" s="7"/>
      <c r="F208" s="7"/>
      <c r="G208" t="s" s="6">
        <v>2726</v>
      </c>
      <c r="H208" s="7"/>
      <c r="I208" s="7"/>
    </row>
    <row r="209" ht="17" customHeight="1">
      <c r="A209" t="s" s="6">
        <v>2728</v>
      </c>
      <c r="B209" t="s" s="6">
        <v>2729</v>
      </c>
      <c r="C209" s="7"/>
      <c r="D209" s="7"/>
      <c r="E209" s="8">
        <v>49</v>
      </c>
      <c r="F209" s="7"/>
      <c r="G209" s="7"/>
      <c r="H209" s="7"/>
      <c r="I209" t="s" s="6">
        <v>2228</v>
      </c>
    </row>
    <row r="210" ht="17" customHeight="1">
      <c r="A210" t="s" s="6">
        <v>2730</v>
      </c>
      <c r="B210" t="s" s="6">
        <v>2731</v>
      </c>
      <c r="C210" s="7"/>
      <c r="D210" s="7"/>
      <c r="E210" s="8">
        <v>32</v>
      </c>
      <c r="F210" s="7"/>
      <c r="G210" s="7"/>
      <c r="H210" t="s" s="6">
        <v>2732</v>
      </c>
      <c r="I210" t="s" s="6">
        <v>2733</v>
      </c>
    </row>
    <row r="211" ht="17" customHeight="1">
      <c r="A211" t="s" s="6">
        <v>2734</v>
      </c>
      <c r="B211" t="s" s="6">
        <v>2731</v>
      </c>
      <c r="C211" s="8">
        <v>0</v>
      </c>
      <c r="D211" s="7"/>
      <c r="E211" s="7"/>
      <c r="F211" t="s" s="6">
        <v>2732</v>
      </c>
      <c r="G211" t="s" s="6">
        <v>2730</v>
      </c>
      <c r="H211" s="7"/>
      <c r="I211" t="s" s="6">
        <v>2735</v>
      </c>
    </row>
    <row r="212" ht="17" customHeight="1">
      <c r="A212" t="s" s="6">
        <v>2728</v>
      </c>
      <c r="B212" t="s" s="6">
        <v>2736</v>
      </c>
      <c r="C212" s="7"/>
      <c r="D212" s="7"/>
      <c r="E212" s="8">
        <v>1</v>
      </c>
      <c r="F212" t="s" s="6">
        <v>2728</v>
      </c>
      <c r="G212" t="s" s="6">
        <v>2737</v>
      </c>
      <c r="H212" s="7"/>
      <c r="I212" t="s" s="6">
        <v>2228</v>
      </c>
    </row>
    <row r="213" ht="17" customHeight="1">
      <c r="A213" t="s" s="6">
        <v>2738</v>
      </c>
      <c r="B213" t="s" s="6">
        <v>2739</v>
      </c>
      <c r="C213" s="7"/>
      <c r="D213" s="7"/>
      <c r="E213" s="8">
        <v>1</v>
      </c>
      <c r="F213" t="s" s="6">
        <v>2740</v>
      </c>
      <c r="G213" t="s" s="6">
        <v>2741</v>
      </c>
      <c r="H213" s="7"/>
      <c r="I213" t="s" s="6">
        <v>2228</v>
      </c>
    </row>
    <row r="214" ht="17" customHeight="1">
      <c r="A214" t="s" s="6">
        <v>2742</v>
      </c>
      <c r="B214" t="s" s="6">
        <v>2743</v>
      </c>
      <c r="C214" s="8">
        <v>0</v>
      </c>
      <c r="D214" s="7"/>
      <c r="E214" s="7"/>
      <c r="F214" t="s" s="6">
        <v>2744</v>
      </c>
      <c r="G214" t="s" s="6">
        <v>2745</v>
      </c>
      <c r="H214" s="7"/>
      <c r="I214" t="s" s="6">
        <v>2434</v>
      </c>
    </row>
    <row r="215" ht="17" customHeight="1">
      <c r="A215" t="s" s="6">
        <v>2746</v>
      </c>
      <c r="B215" t="s" s="6">
        <v>2747</v>
      </c>
      <c r="C215" s="7"/>
      <c r="D215" s="7"/>
      <c r="E215" s="8">
        <v>25</v>
      </c>
      <c r="F215" t="s" s="6">
        <v>2746</v>
      </c>
      <c r="G215" t="s" s="6">
        <v>2748</v>
      </c>
      <c r="H215" s="7"/>
      <c r="I215" t="s" s="6">
        <v>2484</v>
      </c>
    </row>
    <row r="216" ht="17" customHeight="1">
      <c r="A216" t="s" s="6">
        <v>2749</v>
      </c>
      <c r="B216" t="s" s="6">
        <v>2750</v>
      </c>
      <c r="C216" s="7"/>
      <c r="D216" s="7"/>
      <c r="E216" s="8">
        <v>1</v>
      </c>
      <c r="F216" t="s" s="6">
        <v>2509</v>
      </c>
      <c r="G216" t="s" s="6">
        <v>2591</v>
      </c>
      <c r="H216" s="7"/>
      <c r="I216" s="7"/>
    </row>
    <row r="217" ht="17" customHeight="1">
      <c r="A217" t="s" s="6">
        <v>2751</v>
      </c>
      <c r="B217" t="s" s="6">
        <v>2752</v>
      </c>
      <c r="C217" s="7"/>
      <c r="D217" s="8">
        <v>4</v>
      </c>
      <c r="E217" s="7"/>
      <c r="F217" t="s" s="6">
        <v>2753</v>
      </c>
      <c r="G217" t="s" s="6">
        <v>2754</v>
      </c>
      <c r="H217" s="7"/>
      <c r="I217" t="s" s="6">
        <v>2604</v>
      </c>
    </row>
    <row r="218" ht="17" customHeight="1">
      <c r="A218" t="s" s="6">
        <v>2755</v>
      </c>
      <c r="B218" t="s" s="6">
        <v>2756</v>
      </c>
      <c r="C218" s="7"/>
      <c r="D218" s="8">
        <v>18</v>
      </c>
      <c r="E218" s="7"/>
      <c r="F218" t="s" s="6">
        <v>2757</v>
      </c>
      <c r="G218" t="s" s="6">
        <v>2758</v>
      </c>
      <c r="H218" s="7"/>
      <c r="I218" t="s" s="6">
        <v>2604</v>
      </c>
    </row>
    <row r="219" ht="17" customHeight="1">
      <c r="A219" t="s" s="6">
        <v>2759</v>
      </c>
      <c r="B219" t="s" s="6">
        <v>2760</v>
      </c>
      <c r="C219" s="7"/>
      <c r="D219" s="8">
        <v>1</v>
      </c>
      <c r="E219" s="7"/>
      <c r="F219" t="s" s="6">
        <v>2761</v>
      </c>
      <c r="G219" t="s" s="6">
        <v>2762</v>
      </c>
      <c r="H219" s="7"/>
      <c r="I219" t="s" s="6">
        <v>2482</v>
      </c>
    </row>
    <row r="220" ht="17" customHeight="1">
      <c r="A220" t="s" s="6">
        <v>2763</v>
      </c>
      <c r="B220" t="s" s="6">
        <v>2764</v>
      </c>
      <c r="C220" s="7"/>
      <c r="D220" s="8">
        <v>7</v>
      </c>
      <c r="E220" s="7"/>
      <c r="F220" t="s" s="6">
        <v>2763</v>
      </c>
      <c r="G220" t="s" s="6">
        <v>2765</v>
      </c>
      <c r="H220" s="7"/>
      <c r="I220" t="s" s="6">
        <v>2228</v>
      </c>
    </row>
    <row r="221" ht="17" customHeight="1">
      <c r="A221" t="s" s="6">
        <v>2766</v>
      </c>
      <c r="B221" t="s" s="6">
        <v>2767</v>
      </c>
      <c r="C221" s="7"/>
      <c r="D221" s="7"/>
      <c r="E221" s="8">
        <v>29</v>
      </c>
      <c r="F221" t="s" s="6">
        <v>2720</v>
      </c>
      <c r="G221" t="s" s="6">
        <v>2718</v>
      </c>
      <c r="H221" s="7"/>
      <c r="I221" t="s" s="6">
        <v>2482</v>
      </c>
    </row>
    <row r="222" ht="17" customHeight="1">
      <c r="A222" t="s" s="6">
        <v>2768</v>
      </c>
      <c r="B222" t="s" s="6">
        <v>2769</v>
      </c>
      <c r="C222" s="7"/>
      <c r="D222" s="7"/>
      <c r="E222" s="8">
        <v>47</v>
      </c>
      <c r="F222" s="7"/>
      <c r="G222" s="7"/>
      <c r="H222" t="s" s="6">
        <v>2770</v>
      </c>
      <c r="I222" t="s" s="6">
        <v>2228</v>
      </c>
    </row>
    <row r="223" ht="17" customHeight="1">
      <c r="A223" t="s" s="6">
        <v>2433</v>
      </c>
      <c r="B223" t="s" s="6">
        <v>2771</v>
      </c>
      <c r="C223" s="7"/>
      <c r="D223" s="7"/>
      <c r="E223" s="8">
        <v>34</v>
      </c>
      <c r="F223" s="7"/>
      <c r="G223" s="7"/>
      <c r="H223" t="s" s="6">
        <v>2432</v>
      </c>
      <c r="I223" t="s" s="6">
        <v>2772</v>
      </c>
    </row>
    <row r="224" ht="17" customHeight="1">
      <c r="A224" t="s" s="6">
        <v>2571</v>
      </c>
      <c r="B224" t="s" s="6">
        <v>2771</v>
      </c>
      <c r="C224" s="8">
        <v>0</v>
      </c>
      <c r="D224" s="7"/>
      <c r="E224" s="7"/>
      <c r="F224" t="s" s="6">
        <v>2432</v>
      </c>
      <c r="G224" t="s" s="6">
        <v>2433</v>
      </c>
      <c r="H224" s="7"/>
      <c r="I224" s="7"/>
    </row>
    <row r="225" ht="17" customHeight="1">
      <c r="A225" t="s" s="6">
        <v>2773</v>
      </c>
      <c r="B225" t="s" s="6">
        <v>2774</v>
      </c>
      <c r="C225" s="8">
        <v>0</v>
      </c>
      <c r="D225" s="7"/>
      <c r="E225" s="7"/>
      <c r="F225" t="s" s="6">
        <v>2674</v>
      </c>
      <c r="G225" t="s" s="6">
        <v>2675</v>
      </c>
      <c r="H225" s="7"/>
      <c r="I225" t="s" s="6">
        <v>2775</v>
      </c>
    </row>
    <row r="226" ht="17" customHeight="1">
      <c r="A226" t="s" s="6">
        <v>2773</v>
      </c>
      <c r="B226" t="s" s="6">
        <v>2774</v>
      </c>
      <c r="C226" s="8">
        <v>0</v>
      </c>
      <c r="D226" s="7"/>
      <c r="E226" s="7"/>
      <c r="F226" t="s" s="6">
        <v>2674</v>
      </c>
      <c r="G226" t="s" s="6">
        <v>2675</v>
      </c>
      <c r="H226" s="7"/>
      <c r="I226" t="s" s="6">
        <v>2775</v>
      </c>
    </row>
    <row r="227" ht="17" customHeight="1">
      <c r="A227" t="s" s="6">
        <v>2773</v>
      </c>
      <c r="B227" t="s" s="6">
        <v>2774</v>
      </c>
      <c r="C227" s="8">
        <v>0</v>
      </c>
      <c r="D227" s="7"/>
      <c r="E227" s="7"/>
      <c r="F227" t="s" s="6">
        <v>2674</v>
      </c>
      <c r="G227" t="s" s="6">
        <v>2675</v>
      </c>
      <c r="H227" s="7"/>
      <c r="I227" t="s" s="6">
        <v>2775</v>
      </c>
    </row>
    <row r="228" ht="17" customHeight="1">
      <c r="A228" t="s" s="6">
        <v>2776</v>
      </c>
      <c r="B228" t="s" s="6">
        <v>2777</v>
      </c>
      <c r="C228" s="7"/>
      <c r="D228" s="7"/>
      <c r="E228" s="8">
        <v>3</v>
      </c>
      <c r="F228" t="s" s="6">
        <v>2395</v>
      </c>
      <c r="G228" t="s" s="6">
        <v>2644</v>
      </c>
      <c r="H228" s="7"/>
      <c r="I228" t="s" s="6">
        <v>2482</v>
      </c>
    </row>
    <row r="229" ht="17" customHeight="1">
      <c r="A229" t="s" s="6">
        <v>2778</v>
      </c>
      <c r="B229" t="s" s="6">
        <v>2779</v>
      </c>
      <c r="C229" s="7"/>
      <c r="D229" s="7"/>
      <c r="E229" s="8">
        <v>44</v>
      </c>
      <c r="F229" s="7"/>
      <c r="G229" s="7"/>
      <c r="H229" t="s" s="6">
        <v>2780</v>
      </c>
      <c r="I229" t="s" s="6">
        <v>2781</v>
      </c>
    </row>
    <row r="230" ht="17" customHeight="1">
      <c r="A230" t="s" s="6">
        <v>2782</v>
      </c>
      <c r="B230" t="s" s="6">
        <v>2779</v>
      </c>
      <c r="C230" s="8">
        <v>0</v>
      </c>
      <c r="D230" s="7"/>
      <c r="E230" s="7"/>
      <c r="F230" t="s" s="6">
        <v>2780</v>
      </c>
      <c r="G230" t="s" s="6">
        <v>2778</v>
      </c>
      <c r="H230" s="7"/>
      <c r="I230" t="s" s="6">
        <v>2484</v>
      </c>
    </row>
    <row r="231" ht="17" customHeight="1">
      <c r="A231" t="s" s="6">
        <v>2783</v>
      </c>
      <c r="B231" t="s" s="6">
        <v>2784</v>
      </c>
      <c r="C231" s="7"/>
      <c r="D231" s="7"/>
      <c r="E231" s="8">
        <v>3</v>
      </c>
      <c r="F231" t="s" s="6">
        <v>2785</v>
      </c>
      <c r="G231" t="s" s="6">
        <v>2786</v>
      </c>
      <c r="H231" s="7"/>
      <c r="I231" t="s" s="6">
        <v>2482</v>
      </c>
    </row>
    <row r="232" ht="17" customHeight="1">
      <c r="A232" t="s" s="6">
        <v>2787</v>
      </c>
      <c r="B232" t="s" s="6">
        <v>2788</v>
      </c>
      <c r="C232" s="8">
        <v>3</v>
      </c>
      <c r="D232" s="7"/>
      <c r="E232" s="7"/>
      <c r="F232" t="s" s="6">
        <v>2789</v>
      </c>
      <c r="G232" t="s" s="6">
        <v>2790</v>
      </c>
      <c r="H232" s="7"/>
      <c r="I232" t="s" s="6">
        <v>2482</v>
      </c>
    </row>
    <row r="233" ht="17" customHeight="1">
      <c r="A233" t="s" s="6">
        <v>2791</v>
      </c>
      <c r="B233" t="s" s="6">
        <v>2792</v>
      </c>
      <c r="C233" s="7"/>
      <c r="D233" s="7"/>
      <c r="E233" s="8">
        <v>77</v>
      </c>
      <c r="F233" s="7"/>
      <c r="G233" s="7"/>
      <c r="H233" t="s" s="6">
        <v>2793</v>
      </c>
      <c r="I233" t="s" s="6">
        <v>2228</v>
      </c>
    </row>
    <row r="234" ht="17" customHeight="1">
      <c r="A234" t="s" s="6">
        <v>2794</v>
      </c>
      <c r="B234" t="s" s="6">
        <v>2795</v>
      </c>
      <c r="C234" s="7"/>
      <c r="D234" s="7"/>
      <c r="E234" s="8">
        <v>22</v>
      </c>
      <c r="F234" s="7"/>
      <c r="G234" s="7"/>
      <c r="H234" s="7"/>
      <c r="I234" t="s" s="6">
        <v>2796</v>
      </c>
    </row>
    <row r="235" ht="17" customHeight="1">
      <c r="A235" t="s" s="6">
        <v>2797</v>
      </c>
      <c r="B235" t="s" s="6">
        <v>2798</v>
      </c>
      <c r="C235" s="8">
        <v>17</v>
      </c>
      <c r="D235" s="7"/>
      <c r="E235" s="7"/>
      <c r="F235" t="s" s="6">
        <v>2732</v>
      </c>
      <c r="G235" t="s" s="6">
        <v>2799</v>
      </c>
      <c r="H235" s="7"/>
      <c r="I235" t="s" s="6">
        <v>2484</v>
      </c>
    </row>
    <row r="236" ht="17" customHeight="1">
      <c r="A236" t="s" s="6">
        <v>2800</v>
      </c>
      <c r="B236" t="s" s="6">
        <v>2801</v>
      </c>
      <c r="C236" s="7"/>
      <c r="D236" s="8">
        <v>9</v>
      </c>
      <c r="E236" s="7"/>
      <c r="F236" t="s" s="6">
        <v>2802</v>
      </c>
      <c r="G236" t="s" s="6">
        <v>2803</v>
      </c>
      <c r="H236" s="7"/>
      <c r="I236" t="s" s="6">
        <v>2228</v>
      </c>
    </row>
    <row r="237" ht="17" customHeight="1">
      <c r="A237" t="s" s="6">
        <v>2804</v>
      </c>
      <c r="B237" t="s" s="6">
        <v>2805</v>
      </c>
      <c r="C237" s="8">
        <v>21</v>
      </c>
      <c r="D237" s="7"/>
      <c r="E237" s="7"/>
      <c r="F237" t="s" s="6">
        <v>2378</v>
      </c>
      <c r="G237" t="s" s="6">
        <v>2806</v>
      </c>
      <c r="H237" s="7"/>
      <c r="I237" t="s" s="6">
        <v>2482</v>
      </c>
    </row>
    <row r="238" ht="17" customHeight="1">
      <c r="A238" t="s" s="6">
        <v>2807</v>
      </c>
      <c r="B238" t="s" s="6">
        <v>200</v>
      </c>
      <c r="C238" s="7"/>
      <c r="D238" s="7"/>
      <c r="E238" s="8">
        <v>24</v>
      </c>
      <c r="F238" s="7"/>
      <c r="G238" s="7"/>
      <c r="H238" s="7"/>
      <c r="I238" t="s" s="6">
        <v>2518</v>
      </c>
    </row>
    <row r="239" ht="17" customHeight="1">
      <c r="A239" t="s" s="6">
        <v>2808</v>
      </c>
      <c r="B239" t="s" s="6">
        <v>2809</v>
      </c>
      <c r="C239" s="7"/>
      <c r="D239" s="8">
        <v>21</v>
      </c>
      <c r="E239" s="7"/>
      <c r="F239" t="s" s="6">
        <v>2810</v>
      </c>
      <c r="G239" t="s" s="6">
        <v>2811</v>
      </c>
      <c r="H239" s="7"/>
      <c r="I239" t="s" s="6">
        <v>2501</v>
      </c>
    </row>
    <row r="240" ht="17" customHeight="1">
      <c r="A240" t="s" s="6">
        <v>2812</v>
      </c>
      <c r="B240" t="s" s="6">
        <v>2813</v>
      </c>
      <c r="C240" s="8">
        <v>7</v>
      </c>
      <c r="D240" s="7"/>
      <c r="E240" s="7"/>
      <c r="F240" t="s" s="6">
        <v>2395</v>
      </c>
      <c r="G240" t="s" s="6">
        <v>2814</v>
      </c>
      <c r="H240" s="7"/>
      <c r="I240" t="s" s="6">
        <v>2815</v>
      </c>
    </row>
    <row r="241" ht="17" customHeight="1">
      <c r="A241" t="s" s="6">
        <v>2816</v>
      </c>
      <c r="B241" t="s" s="6">
        <v>2817</v>
      </c>
      <c r="C241" s="7"/>
      <c r="D241" s="7"/>
      <c r="E241" s="8">
        <v>25</v>
      </c>
      <c r="F241" t="s" s="6">
        <v>2818</v>
      </c>
      <c r="G241" t="s" s="6">
        <v>2819</v>
      </c>
      <c r="H241" s="7"/>
      <c r="I241" t="s" s="6">
        <v>2820</v>
      </c>
    </row>
    <row r="242" ht="17" customHeight="1">
      <c r="A242" t="s" s="6">
        <v>2821</v>
      </c>
      <c r="B242" t="s" s="6">
        <v>2822</v>
      </c>
      <c r="C242" s="7"/>
      <c r="D242" s="7"/>
      <c r="E242" s="8">
        <v>86</v>
      </c>
      <c r="F242" s="7"/>
      <c r="G242" s="7"/>
      <c r="H242" t="s" s="6">
        <v>1943</v>
      </c>
      <c r="I242" t="s" s="6">
        <v>2823</v>
      </c>
    </row>
    <row r="243" ht="17" customHeight="1">
      <c r="A243" t="s" s="6">
        <v>2824</v>
      </c>
      <c r="B243" t="s" s="6">
        <v>2825</v>
      </c>
      <c r="C243" s="7"/>
      <c r="D243" s="7"/>
      <c r="E243" s="8">
        <v>7</v>
      </c>
      <c r="F243" s="7"/>
      <c r="G243" t="s" s="6">
        <v>2664</v>
      </c>
      <c r="H243" s="7"/>
      <c r="I243" t="s" s="6">
        <v>2482</v>
      </c>
    </row>
    <row r="244" ht="17" customHeight="1">
      <c r="A244" t="s" s="6">
        <v>2250</v>
      </c>
      <c r="B244" t="s" s="6">
        <v>2826</v>
      </c>
      <c r="C244" s="8">
        <v>2</v>
      </c>
      <c r="D244" s="7"/>
      <c r="E244" s="7"/>
      <c r="F244" t="s" s="6">
        <v>2238</v>
      </c>
      <c r="G244" t="s" s="6">
        <v>2827</v>
      </c>
      <c r="H244" s="7"/>
      <c r="I244" t="s" s="6">
        <v>2228</v>
      </c>
    </row>
    <row r="245" ht="17" customHeight="1">
      <c r="A245" t="s" s="6">
        <v>2664</v>
      </c>
      <c r="B245" t="s" s="6">
        <v>2826</v>
      </c>
      <c r="C245" s="7"/>
      <c r="D245" s="7"/>
      <c r="E245" s="8">
        <v>65</v>
      </c>
      <c r="F245" s="7"/>
      <c r="G245" s="7"/>
      <c r="H245" t="s" s="6">
        <v>2828</v>
      </c>
      <c r="I245" t="s" s="6">
        <v>2482</v>
      </c>
    </row>
    <row r="246" ht="17" customHeight="1">
      <c r="A246" t="s" s="6">
        <v>2829</v>
      </c>
      <c r="B246" t="s" s="6">
        <v>2830</v>
      </c>
      <c r="C246" s="7"/>
      <c r="D246" s="8">
        <v>4</v>
      </c>
      <c r="E246" s="7"/>
      <c r="F246" t="s" s="6">
        <v>2829</v>
      </c>
      <c r="G246" t="s" s="6">
        <v>2831</v>
      </c>
      <c r="H246" s="7"/>
      <c r="I246" t="s" s="6">
        <v>2518</v>
      </c>
    </row>
    <row r="247" ht="17" customHeight="1">
      <c r="A247" t="s" s="6">
        <v>2832</v>
      </c>
      <c r="B247" t="s" s="6">
        <v>2833</v>
      </c>
      <c r="C247" s="7"/>
      <c r="D247" s="7"/>
      <c r="E247" s="8">
        <v>41</v>
      </c>
      <c r="F247" s="7"/>
      <c r="G247" s="7"/>
      <c r="H247" t="s" s="6">
        <v>2834</v>
      </c>
      <c r="I247" t="s" s="6">
        <v>2228</v>
      </c>
    </row>
    <row r="248" ht="17" customHeight="1">
      <c r="A248" t="s" s="6">
        <v>2835</v>
      </c>
      <c r="B248" t="s" s="6">
        <v>2836</v>
      </c>
      <c r="C248" s="7"/>
      <c r="D248" s="7"/>
      <c r="E248" s="8">
        <v>68</v>
      </c>
      <c r="F248" s="7"/>
      <c r="G248" s="7"/>
      <c r="H248" t="s" s="6">
        <v>2837</v>
      </c>
      <c r="I248" t="s" s="6">
        <v>2228</v>
      </c>
    </row>
    <row r="249" ht="17" customHeight="1">
      <c r="A249" t="s" s="6">
        <v>2838</v>
      </c>
      <c r="B249" t="s" s="6">
        <v>2839</v>
      </c>
      <c r="C249" s="7"/>
      <c r="D249" s="7"/>
      <c r="E249" s="8">
        <v>65</v>
      </c>
      <c r="F249" s="7"/>
      <c r="G249" s="7"/>
      <c r="H249" s="7"/>
      <c r="I249" t="s" s="6">
        <v>2585</v>
      </c>
    </row>
    <row r="250" ht="17" customHeight="1">
      <c r="A250" t="s" s="6">
        <v>2840</v>
      </c>
      <c r="B250" t="s" s="6">
        <v>2841</v>
      </c>
      <c r="C250" s="7"/>
      <c r="D250" s="7"/>
      <c r="E250" s="8">
        <v>34</v>
      </c>
      <c r="F250" t="s" s="6">
        <v>2842</v>
      </c>
      <c r="G250" t="s" s="6">
        <v>2843</v>
      </c>
      <c r="H250" s="7"/>
      <c r="I250" t="s" s="6">
        <v>2492</v>
      </c>
    </row>
    <row r="251" ht="17" customHeight="1">
      <c r="A251" t="s" s="6">
        <v>2844</v>
      </c>
      <c r="B251" t="s" s="6">
        <v>2845</v>
      </c>
      <c r="C251" s="7"/>
      <c r="D251" s="8">
        <v>15</v>
      </c>
      <c r="E251" s="7"/>
      <c r="F251" t="s" s="6">
        <v>2846</v>
      </c>
      <c r="G251" t="s" s="6">
        <v>2847</v>
      </c>
      <c r="H251" s="7"/>
      <c r="I251" t="s" s="6">
        <v>2848</v>
      </c>
    </row>
    <row r="252" ht="17" customHeight="1">
      <c r="A252" t="s" s="6">
        <v>2849</v>
      </c>
      <c r="B252" t="s" s="6">
        <v>2850</v>
      </c>
      <c r="C252" s="7"/>
      <c r="D252" s="7"/>
      <c r="E252" s="8">
        <v>44</v>
      </c>
      <c r="F252" s="7"/>
      <c r="G252" s="7"/>
      <c r="H252" s="7"/>
      <c r="I252" t="s" s="6">
        <v>2228</v>
      </c>
    </row>
    <row r="253" ht="17" customHeight="1">
      <c r="A253" t="s" s="6">
        <v>2740</v>
      </c>
      <c r="B253" t="s" s="6">
        <v>2851</v>
      </c>
      <c r="C253" s="7"/>
      <c r="D253" s="7"/>
      <c r="E253" s="8">
        <v>37</v>
      </c>
      <c r="F253" s="7"/>
      <c r="G253" s="7"/>
      <c r="H253" s="7"/>
      <c r="I253" t="s" s="6">
        <v>2228</v>
      </c>
    </row>
    <row r="254" ht="17" customHeight="1">
      <c r="A254" t="s" s="6">
        <v>2662</v>
      </c>
      <c r="B254" t="s" s="6">
        <v>2852</v>
      </c>
      <c r="C254" s="7"/>
      <c r="D254" s="7"/>
      <c r="E254" s="8">
        <v>80</v>
      </c>
      <c r="F254" s="7"/>
      <c r="G254" s="7"/>
      <c r="H254" s="7"/>
      <c r="I254" t="s" s="6">
        <v>2853</v>
      </c>
    </row>
    <row r="255" ht="17" customHeight="1">
      <c r="A255" t="s" s="6">
        <v>2854</v>
      </c>
      <c r="B255" t="s" s="6">
        <v>2855</v>
      </c>
      <c r="C255" s="8">
        <v>0</v>
      </c>
      <c r="D255" s="7"/>
      <c r="E255" s="7"/>
      <c r="F255" t="s" s="6">
        <v>2856</v>
      </c>
      <c r="G255" t="s" s="6">
        <v>2754</v>
      </c>
      <c r="H255" s="7"/>
      <c r="I255" t="s" s="6">
        <v>2484</v>
      </c>
    </row>
    <row r="256" ht="17" customHeight="1">
      <c r="A256" t="s" s="6">
        <v>2857</v>
      </c>
      <c r="B256" t="s" s="6">
        <v>2858</v>
      </c>
      <c r="C256" s="7"/>
      <c r="D256" s="7"/>
      <c r="E256" s="8">
        <v>16</v>
      </c>
      <c r="F256" t="s" s="6">
        <v>2859</v>
      </c>
      <c r="G256" t="s" s="6">
        <v>2860</v>
      </c>
      <c r="H256" s="7"/>
      <c r="I256" s="7"/>
    </row>
    <row r="257" ht="17" customHeight="1">
      <c r="A257" t="s" s="6">
        <v>2861</v>
      </c>
      <c r="B257" t="s" s="6">
        <v>2862</v>
      </c>
      <c r="C257" s="7"/>
      <c r="D257" s="7"/>
      <c r="E257" s="8">
        <v>88</v>
      </c>
      <c r="F257" s="7"/>
      <c r="G257" s="7"/>
      <c r="H257" s="7"/>
      <c r="I257" t="s" s="6">
        <v>2863</v>
      </c>
    </row>
    <row r="258" ht="17" customHeight="1">
      <c r="A258" t="s" s="6">
        <v>2864</v>
      </c>
      <c r="B258" t="s" s="6">
        <v>2865</v>
      </c>
      <c r="C258" s="8">
        <v>0</v>
      </c>
      <c r="D258" s="7"/>
      <c r="E258" s="7"/>
      <c r="F258" t="s" s="6">
        <v>2238</v>
      </c>
      <c r="G258" t="s" s="6">
        <v>2827</v>
      </c>
      <c r="H258" s="7"/>
      <c r="I258" s="7"/>
    </row>
    <row r="259" ht="17" customHeight="1">
      <c r="A259" t="s" s="6">
        <v>2827</v>
      </c>
      <c r="B259" t="s" s="6">
        <v>1133</v>
      </c>
      <c r="C259" s="7"/>
      <c r="D259" s="7"/>
      <c r="E259" s="8">
        <v>46</v>
      </c>
      <c r="F259" s="7"/>
      <c r="G259" s="7"/>
      <c r="H259" t="s" s="6">
        <v>2238</v>
      </c>
      <c r="I259" s="7"/>
    </row>
    <row r="260" ht="17" customHeight="1">
      <c r="A260" t="s" s="6">
        <v>2866</v>
      </c>
      <c r="B260" t="s" s="6">
        <v>2867</v>
      </c>
      <c r="C260" s="7"/>
      <c r="D260" s="7"/>
      <c r="E260" s="8">
        <v>57</v>
      </c>
      <c r="F260" s="7"/>
      <c r="G260" s="7"/>
      <c r="H260" s="7"/>
      <c r="I260" s="7"/>
    </row>
    <row r="261" ht="17" customHeight="1">
      <c r="A261" t="s" s="6">
        <v>2868</v>
      </c>
      <c r="B261" t="s" s="6">
        <v>2869</v>
      </c>
      <c r="C261" t="s" s="6">
        <v>2210</v>
      </c>
      <c r="D261" s="7"/>
      <c r="E261" s="7"/>
      <c r="F261" t="s" s="6">
        <v>2870</v>
      </c>
      <c r="G261" t="s" s="6">
        <v>2871</v>
      </c>
      <c r="H261" s="7"/>
      <c r="I261" s="7"/>
    </row>
    <row r="262" ht="17" customHeight="1">
      <c r="A262" t="s" s="6">
        <v>2868</v>
      </c>
      <c r="B262" t="s" s="6">
        <v>2872</v>
      </c>
      <c r="C262" s="7"/>
      <c r="D262" s="7"/>
      <c r="E262" s="8">
        <v>50</v>
      </c>
      <c r="F262" s="7"/>
      <c r="G262" s="7"/>
      <c r="H262" s="7"/>
      <c r="I262" s="7"/>
    </row>
    <row r="263" ht="17" customHeight="1">
      <c r="A263" t="s" s="6">
        <v>2870</v>
      </c>
      <c r="B263" t="s" s="6">
        <v>2873</v>
      </c>
      <c r="C263" s="7"/>
      <c r="D263" s="7"/>
      <c r="E263" s="8">
        <v>42</v>
      </c>
      <c r="F263" s="7"/>
      <c r="G263" s="7"/>
      <c r="H263" s="7"/>
      <c r="I263" s="7"/>
    </row>
    <row r="264" ht="17" customHeight="1">
      <c r="A264" t="s" s="6">
        <v>2874</v>
      </c>
      <c r="B264" t="s" s="6">
        <v>2875</v>
      </c>
      <c r="C264" s="7"/>
      <c r="D264" s="7"/>
      <c r="E264" s="8">
        <v>40</v>
      </c>
      <c r="F264" s="7"/>
      <c r="G264" s="7"/>
      <c r="H264" s="7"/>
      <c r="I264" t="s" s="6">
        <v>18</v>
      </c>
    </row>
    <row r="265" ht="17" customHeight="1">
      <c r="A265" t="s" s="6">
        <v>2876</v>
      </c>
      <c r="B265" t="s" s="6">
        <v>2875</v>
      </c>
      <c r="C265" s="8">
        <v>0</v>
      </c>
      <c r="D265" s="7"/>
      <c r="E265" s="7"/>
      <c r="F265" t="s" s="6">
        <v>2877</v>
      </c>
      <c r="G265" t="s" s="6">
        <v>2878</v>
      </c>
      <c r="H265" s="7"/>
      <c r="I265" t="s" s="6">
        <v>503</v>
      </c>
    </row>
    <row r="266" ht="17" customHeight="1">
      <c r="A266" t="s" s="6">
        <v>2576</v>
      </c>
      <c r="B266" t="s" s="6">
        <v>2879</v>
      </c>
      <c r="C266" s="7"/>
      <c r="D266" s="7"/>
      <c r="E266" s="8">
        <v>75</v>
      </c>
      <c r="F266" s="7"/>
      <c r="G266" s="7"/>
      <c r="H266" t="s" s="6">
        <v>2880</v>
      </c>
      <c r="I266" s="7"/>
    </row>
    <row r="267" ht="17" customHeight="1">
      <c r="A267" t="s" s="6">
        <v>2881</v>
      </c>
      <c r="B267" t="s" s="6">
        <v>2882</v>
      </c>
      <c r="C267" s="8">
        <v>0</v>
      </c>
      <c r="D267" s="7"/>
      <c r="E267" s="7"/>
      <c r="F267" t="s" s="6">
        <v>2883</v>
      </c>
      <c r="G267" t="s" s="6">
        <v>2884</v>
      </c>
      <c r="H267" s="7"/>
      <c r="I267" t="s" s="6">
        <v>503</v>
      </c>
    </row>
    <row r="268" ht="17" customHeight="1">
      <c r="A268" t="s" s="6">
        <v>2885</v>
      </c>
      <c r="B268" t="s" s="6">
        <v>2886</v>
      </c>
      <c r="C268" s="7"/>
      <c r="D268" s="7"/>
      <c r="E268" s="8">
        <v>70</v>
      </c>
      <c r="F268" s="7"/>
      <c r="G268" s="7"/>
      <c r="H268" s="7"/>
      <c r="I268" t="s" s="6">
        <v>543</v>
      </c>
    </row>
    <row r="269" ht="17" customHeight="1">
      <c r="A269" t="s" s="6">
        <v>2887</v>
      </c>
      <c r="B269" t="s" s="6">
        <v>2886</v>
      </c>
      <c r="C269" s="7"/>
      <c r="D269" s="7"/>
      <c r="E269" s="8">
        <v>58</v>
      </c>
      <c r="F269" s="7"/>
      <c r="G269" s="7"/>
      <c r="H269" s="7"/>
      <c r="I269" s="7"/>
    </row>
    <row r="270" ht="17" customHeight="1">
      <c r="A270" t="s" s="6">
        <v>2888</v>
      </c>
      <c r="B270" t="s" s="6">
        <v>2889</v>
      </c>
      <c r="C270" s="7"/>
      <c r="D270" s="7"/>
      <c r="E270" s="8">
        <v>86</v>
      </c>
      <c r="F270" s="7"/>
      <c r="G270" s="7"/>
      <c r="H270" t="s" s="6">
        <v>2890</v>
      </c>
      <c r="I270" s="7"/>
    </row>
    <row r="271" ht="17" customHeight="1">
      <c r="A271" t="s" s="6">
        <v>2891</v>
      </c>
      <c r="B271" t="s" s="6">
        <v>2892</v>
      </c>
      <c r="C271" s="7"/>
      <c r="D271" s="7"/>
      <c r="E271" s="8">
        <v>36</v>
      </c>
      <c r="F271" s="7"/>
      <c r="G271" s="7"/>
      <c r="H271" t="s" s="6">
        <v>2893</v>
      </c>
      <c r="I271" s="7"/>
    </row>
    <row r="272" ht="17" customHeight="1">
      <c r="A272" t="s" s="6">
        <v>2894</v>
      </c>
      <c r="B272" t="s" s="6">
        <v>2895</v>
      </c>
      <c r="C272" s="7"/>
      <c r="D272" s="7"/>
      <c r="E272" s="8">
        <v>75</v>
      </c>
      <c r="F272" s="7"/>
      <c r="G272" s="7"/>
      <c r="H272" s="7"/>
      <c r="I272" s="7"/>
    </row>
    <row r="273" ht="17" customHeight="1">
      <c r="A273" t="s" s="6">
        <v>2896</v>
      </c>
      <c r="B273" t="s" s="6">
        <v>2897</v>
      </c>
      <c r="C273" s="7"/>
      <c r="D273" s="7"/>
      <c r="E273" s="8">
        <v>76</v>
      </c>
      <c r="F273" s="7"/>
      <c r="G273" s="7"/>
      <c r="H273" t="s" s="6">
        <v>2898</v>
      </c>
      <c r="I273" s="7"/>
    </row>
    <row r="274" ht="17" customHeight="1">
      <c r="A274" t="s" s="6">
        <v>2899</v>
      </c>
      <c r="B274" t="s" s="6">
        <v>2900</v>
      </c>
      <c r="C274" s="7"/>
      <c r="D274" s="7"/>
      <c r="E274" s="8">
        <v>40</v>
      </c>
      <c r="F274" s="7"/>
      <c r="G274" s="7"/>
      <c r="H274" s="7"/>
      <c r="I274" t="s" s="6">
        <v>18</v>
      </c>
    </row>
    <row r="275" ht="17" customHeight="1">
      <c r="A275" t="s" s="6">
        <v>2901</v>
      </c>
      <c r="B275" t="s" s="6">
        <v>2902</v>
      </c>
      <c r="C275" s="8">
        <v>0</v>
      </c>
      <c r="D275" s="7"/>
      <c r="E275" s="7"/>
      <c r="F275" t="s" s="6">
        <v>2378</v>
      </c>
      <c r="G275" t="s" s="6">
        <v>2806</v>
      </c>
      <c r="H275" s="7"/>
      <c r="I275" t="s" s="6">
        <v>2903</v>
      </c>
    </row>
    <row r="276" ht="17" customHeight="1">
      <c r="A276" t="s" s="6">
        <v>2901</v>
      </c>
      <c r="B276" t="s" s="6">
        <v>2902</v>
      </c>
      <c r="C276" s="8">
        <v>0</v>
      </c>
      <c r="D276" s="7"/>
      <c r="E276" s="7"/>
      <c r="F276" t="s" s="6">
        <v>2378</v>
      </c>
      <c r="G276" t="s" s="6">
        <v>2806</v>
      </c>
      <c r="H276" s="7"/>
      <c r="I276" t="s" s="6">
        <v>2903</v>
      </c>
    </row>
    <row r="277" ht="17" customHeight="1">
      <c r="A277" t="s" s="6">
        <v>2904</v>
      </c>
      <c r="B277" t="s" s="6">
        <v>2905</v>
      </c>
      <c r="C277" s="7"/>
      <c r="D277" s="7"/>
      <c r="E277" s="8">
        <v>65</v>
      </c>
      <c r="F277" s="7"/>
      <c r="G277" s="7"/>
      <c r="H277" s="7"/>
      <c r="I277" s="7"/>
    </row>
    <row r="278" ht="17" customHeight="1">
      <c r="A278" t="s" s="6">
        <v>2906</v>
      </c>
      <c r="B278" t="s" s="6">
        <v>1154</v>
      </c>
      <c r="C278" s="7"/>
      <c r="D278" s="7"/>
      <c r="E278" s="8">
        <v>40</v>
      </c>
      <c r="F278" s="7"/>
      <c r="G278" s="7"/>
      <c r="H278" t="s" s="6">
        <v>2907</v>
      </c>
      <c r="I278" s="7"/>
    </row>
    <row r="279" ht="17" customHeight="1">
      <c r="A279" t="s" s="6">
        <v>2908</v>
      </c>
      <c r="B279" t="s" s="6">
        <v>2909</v>
      </c>
      <c r="C279" s="7"/>
      <c r="D279" s="7"/>
      <c r="E279" s="8">
        <v>50</v>
      </c>
      <c r="F279" s="7"/>
      <c r="G279" s="7"/>
      <c r="H279" t="s" s="6">
        <v>2231</v>
      </c>
      <c r="I279" s="7"/>
    </row>
    <row r="280" ht="17" customHeight="1">
      <c r="A280" t="s" s="6">
        <v>2910</v>
      </c>
      <c r="B280" t="s" s="6">
        <v>240</v>
      </c>
      <c r="C280" s="7"/>
      <c r="D280" s="7"/>
      <c r="E280" s="8">
        <v>33</v>
      </c>
      <c r="F280" t="s" s="6">
        <v>2911</v>
      </c>
      <c r="G280" s="7"/>
      <c r="H280" s="7"/>
      <c r="I280" s="7"/>
    </row>
    <row r="281" ht="17" customHeight="1">
      <c r="A281" t="s" s="6">
        <v>2912</v>
      </c>
      <c r="B281" t="s" s="6">
        <v>2913</v>
      </c>
      <c r="C281" s="7"/>
      <c r="D281" s="7"/>
      <c r="E281" s="8">
        <v>56</v>
      </c>
      <c r="F281" s="7"/>
      <c r="G281" s="7"/>
      <c r="H281" t="s" s="6">
        <v>2914</v>
      </c>
      <c r="I281" s="7"/>
    </row>
    <row r="282" ht="17" customHeight="1">
      <c r="A282" t="s" s="6">
        <v>2915</v>
      </c>
      <c r="B282" t="s" s="6">
        <v>2916</v>
      </c>
      <c r="C282" s="7"/>
      <c r="D282" s="7"/>
      <c r="E282" s="8">
        <v>18</v>
      </c>
      <c r="F282" t="s" s="6">
        <v>2395</v>
      </c>
      <c r="G282" t="s" s="6">
        <v>2917</v>
      </c>
      <c r="H282" s="7"/>
      <c r="I282" s="7"/>
    </row>
    <row r="283" ht="17" customHeight="1">
      <c r="A283" t="s" s="6">
        <v>2918</v>
      </c>
      <c r="B283" t="s" s="6">
        <v>2919</v>
      </c>
      <c r="C283" s="8">
        <v>28</v>
      </c>
      <c r="D283" s="7"/>
      <c r="E283" s="7"/>
      <c r="F283" t="s" s="6">
        <v>2877</v>
      </c>
      <c r="G283" t="s" s="6">
        <v>2920</v>
      </c>
      <c r="H283" s="7"/>
      <c r="I283" s="7"/>
    </row>
    <row r="284" ht="17" customHeight="1">
      <c r="A284" t="s" s="6">
        <v>2921</v>
      </c>
      <c r="B284" t="s" s="6">
        <v>2922</v>
      </c>
      <c r="C284" s="7"/>
      <c r="D284" s="7"/>
      <c r="E284" s="8">
        <v>7</v>
      </c>
      <c r="F284" t="s" s="6">
        <v>2923</v>
      </c>
      <c r="G284" t="s" s="6">
        <v>2924</v>
      </c>
      <c r="H284" s="7"/>
      <c r="I284" s="7"/>
    </row>
    <row r="285" ht="17" customHeight="1">
      <c r="A285" t="s" s="6">
        <v>2925</v>
      </c>
      <c r="B285" t="s" s="6">
        <v>2926</v>
      </c>
      <c r="C285" s="7"/>
      <c r="D285" s="7"/>
      <c r="E285" s="8">
        <v>19</v>
      </c>
      <c r="F285" s="7"/>
      <c r="G285" t="s" s="6">
        <v>2927</v>
      </c>
      <c r="H285" s="7"/>
      <c r="I285" s="7"/>
    </row>
    <row r="286" ht="17" customHeight="1">
      <c r="A286" t="s" s="6">
        <v>2928</v>
      </c>
      <c r="B286" t="s" s="6">
        <v>2929</v>
      </c>
      <c r="C286" s="7"/>
      <c r="D286" s="7"/>
      <c r="E286" s="8">
        <v>78</v>
      </c>
      <c r="F286" s="7"/>
      <c r="G286" s="7"/>
      <c r="H286" t="s" s="6">
        <v>2930</v>
      </c>
      <c r="I286" s="7"/>
    </row>
    <row r="287" ht="17" customHeight="1">
      <c r="A287" t="s" s="6">
        <v>2931</v>
      </c>
      <c r="B287" t="s" s="6">
        <v>2932</v>
      </c>
      <c r="C287" s="7"/>
      <c r="D287" s="7"/>
      <c r="E287" s="8">
        <v>81</v>
      </c>
      <c r="F287" s="7"/>
      <c r="G287" s="7"/>
      <c r="H287" s="7"/>
      <c r="I287" s="7"/>
    </row>
    <row r="288" ht="17" customHeight="1">
      <c r="A288" t="s" s="6">
        <v>2395</v>
      </c>
      <c r="B288" t="s" s="6">
        <v>2933</v>
      </c>
      <c r="C288" s="8">
        <v>8</v>
      </c>
      <c r="D288" s="7"/>
      <c r="E288" s="7"/>
      <c r="F288" t="s" s="6">
        <v>2395</v>
      </c>
      <c r="G288" t="s" s="6">
        <v>2917</v>
      </c>
      <c r="H288" s="7"/>
      <c r="I288" s="7"/>
    </row>
    <row r="289" ht="17" customHeight="1">
      <c r="A289" t="s" s="6">
        <v>2934</v>
      </c>
      <c r="B289" t="s" s="6">
        <v>2935</v>
      </c>
      <c r="C289" s="7"/>
      <c r="D289" s="7"/>
      <c r="E289" s="8">
        <v>70</v>
      </c>
      <c r="F289" s="7"/>
      <c r="G289" s="7"/>
      <c r="H289" s="7"/>
      <c r="I289" s="7"/>
    </row>
    <row r="290" ht="17" customHeight="1">
      <c r="A290" t="s" s="6">
        <v>2936</v>
      </c>
      <c r="B290" t="s" s="6">
        <v>2937</v>
      </c>
      <c r="C290" s="7"/>
      <c r="D290" s="7"/>
      <c r="E290" s="8">
        <v>62</v>
      </c>
      <c r="F290" s="7"/>
      <c r="G290" s="7"/>
      <c r="H290" t="s" s="6">
        <v>2938</v>
      </c>
      <c r="I290" s="7"/>
    </row>
    <row r="291" ht="17" customHeight="1">
      <c r="A291" t="s" s="6">
        <v>2939</v>
      </c>
      <c r="B291" t="s" s="6">
        <v>2940</v>
      </c>
      <c r="C291" s="8">
        <v>0</v>
      </c>
      <c r="D291" s="7"/>
      <c r="E291" s="7"/>
      <c r="F291" t="s" s="6">
        <v>317</v>
      </c>
      <c r="G291" t="s" s="6">
        <v>2941</v>
      </c>
      <c r="H291" s="7"/>
      <c r="I291" t="s" s="6">
        <v>503</v>
      </c>
    </row>
    <row r="292" ht="17" customHeight="1">
      <c r="A292" t="s" s="6">
        <v>2942</v>
      </c>
      <c r="B292" t="s" s="6">
        <v>2943</v>
      </c>
      <c r="C292" s="7"/>
      <c r="D292" s="7"/>
      <c r="E292" s="8">
        <v>40</v>
      </c>
      <c r="F292" s="7"/>
      <c r="G292" s="7"/>
      <c r="H292" t="s" s="6">
        <v>2944</v>
      </c>
      <c r="I292" s="7"/>
    </row>
    <row r="293" ht="17" customHeight="1">
      <c r="A293" t="s" s="6">
        <v>2945</v>
      </c>
      <c r="B293" t="s" s="6">
        <v>2946</v>
      </c>
      <c r="C293" s="7"/>
      <c r="D293" s="7"/>
      <c r="E293" s="8">
        <v>22</v>
      </c>
      <c r="F293" s="7"/>
      <c r="G293" s="7"/>
      <c r="H293" t="s" s="6">
        <v>1490</v>
      </c>
      <c r="I293" s="7"/>
    </row>
    <row r="294" ht="17" customHeight="1">
      <c r="A294" t="s" s="6">
        <v>2947</v>
      </c>
      <c r="B294" t="s" s="6">
        <v>2948</v>
      </c>
      <c r="C294" s="8">
        <v>8</v>
      </c>
      <c r="D294" s="7"/>
      <c r="E294" s="7"/>
      <c r="F294" t="s" s="6">
        <v>2949</v>
      </c>
      <c r="G294" t="s" s="6">
        <v>2786</v>
      </c>
      <c r="H294" s="7"/>
      <c r="I294" s="7"/>
    </row>
    <row r="295" ht="17" customHeight="1">
      <c r="A295" t="s" s="6">
        <v>2950</v>
      </c>
      <c r="B295" t="s" s="6">
        <v>2951</v>
      </c>
      <c r="C295" s="7"/>
      <c r="D295" s="7"/>
      <c r="E295" s="8">
        <v>2</v>
      </c>
      <c r="F295" t="s" s="6">
        <v>2691</v>
      </c>
      <c r="G295" t="s" s="6">
        <v>2952</v>
      </c>
      <c r="H295" s="7"/>
      <c r="I295" s="7"/>
    </row>
    <row r="296" ht="17" customHeight="1">
      <c r="A296" t="s" s="6">
        <v>2953</v>
      </c>
      <c r="B296" t="s" s="6">
        <v>2954</v>
      </c>
      <c r="C296" s="8">
        <v>0</v>
      </c>
      <c r="D296" s="7"/>
      <c r="E296" s="7"/>
      <c r="F296" t="s" s="6">
        <v>2955</v>
      </c>
      <c r="G296" t="s" s="6">
        <v>2956</v>
      </c>
      <c r="H296" s="7"/>
      <c r="I296" t="s" s="6">
        <v>503</v>
      </c>
    </row>
    <row r="297" ht="17" customHeight="1">
      <c r="A297" t="s" s="6">
        <v>2957</v>
      </c>
      <c r="B297" t="s" s="6">
        <v>2958</v>
      </c>
      <c r="C297" s="8">
        <v>0</v>
      </c>
      <c r="D297" s="7"/>
      <c r="E297" s="7"/>
      <c r="F297" t="s" s="6">
        <v>2316</v>
      </c>
      <c r="G297" t="s" s="6">
        <v>2959</v>
      </c>
      <c r="H297" s="7"/>
      <c r="I297" t="s" s="6">
        <v>503</v>
      </c>
    </row>
    <row r="298" ht="17" customHeight="1">
      <c r="A298" t="s" s="6">
        <v>2960</v>
      </c>
      <c r="B298" t="s" s="6">
        <v>2961</v>
      </c>
      <c r="C298" s="7"/>
      <c r="D298" s="7"/>
      <c r="E298" s="8">
        <v>2</v>
      </c>
      <c r="F298" s="7"/>
      <c r="G298" t="s" s="6">
        <v>2664</v>
      </c>
      <c r="H298" s="7"/>
      <c r="I298" s="7"/>
    </row>
    <row r="299" ht="17" customHeight="1">
      <c r="A299" t="s" s="6">
        <v>2962</v>
      </c>
      <c r="B299" t="s" s="6">
        <v>2963</v>
      </c>
      <c r="C299" s="7"/>
      <c r="D299" s="7"/>
      <c r="E299" s="8">
        <v>52</v>
      </c>
      <c r="F299" s="7"/>
      <c r="G299" s="7"/>
      <c r="H299" s="7"/>
      <c r="I299" t="s" s="6">
        <v>2964</v>
      </c>
    </row>
    <row r="300" ht="17" customHeight="1">
      <c r="A300" t="s" s="6">
        <v>2965</v>
      </c>
      <c r="B300" t="s" s="6">
        <v>2966</v>
      </c>
      <c r="C300" s="7"/>
      <c r="D300" s="7"/>
      <c r="E300" s="8">
        <v>76</v>
      </c>
      <c r="F300" s="7"/>
      <c r="G300" s="7"/>
      <c r="H300" s="7"/>
      <c r="I300" s="7"/>
    </row>
    <row r="301" ht="17" customHeight="1">
      <c r="A301" t="s" s="6">
        <v>2967</v>
      </c>
      <c r="B301" t="s" s="6">
        <v>2968</v>
      </c>
      <c r="C301" s="7"/>
      <c r="D301" s="7"/>
      <c r="E301" s="8">
        <v>60</v>
      </c>
      <c r="F301" s="7"/>
      <c r="G301" s="7"/>
      <c r="H301" s="7"/>
      <c r="I301" s="7"/>
    </row>
    <row r="302" ht="17" customHeight="1">
      <c r="A302" t="s" s="6">
        <v>2969</v>
      </c>
      <c r="B302" t="s" s="6">
        <v>2970</v>
      </c>
      <c r="C302" s="7"/>
      <c r="D302" s="7"/>
      <c r="E302" s="8">
        <v>18</v>
      </c>
      <c r="F302" s="7"/>
      <c r="G302" s="7"/>
      <c r="H302" s="7"/>
      <c r="I302" s="7"/>
    </row>
    <row r="303" ht="17" customHeight="1">
      <c r="A303" t="s" s="6">
        <v>2971</v>
      </c>
      <c r="B303" t="s" s="6">
        <v>2972</v>
      </c>
      <c r="C303" s="7"/>
      <c r="D303" s="7"/>
      <c r="E303" s="8">
        <v>43</v>
      </c>
      <c r="F303" s="7"/>
      <c r="G303" s="7"/>
      <c r="H303" s="7"/>
      <c r="I303" s="7"/>
    </row>
    <row r="304" ht="17" customHeight="1">
      <c r="A304" t="s" s="6">
        <v>2778</v>
      </c>
      <c r="B304" t="s" s="6">
        <v>2973</v>
      </c>
      <c r="C304" s="7"/>
      <c r="D304" s="7"/>
      <c r="E304" s="8">
        <v>20</v>
      </c>
      <c r="F304" t="s" s="6">
        <v>2627</v>
      </c>
      <c r="G304" t="s" s="6">
        <v>2974</v>
      </c>
      <c r="H304" s="7"/>
      <c r="I304" s="7"/>
    </row>
    <row r="305" ht="17" customHeight="1">
      <c r="A305" t="s" s="6">
        <v>2975</v>
      </c>
      <c r="B305" t="s" s="6">
        <v>2976</v>
      </c>
      <c r="C305" s="8">
        <v>7</v>
      </c>
      <c r="D305" s="7"/>
      <c r="E305" s="7"/>
      <c r="F305" t="s" s="6">
        <v>2977</v>
      </c>
      <c r="G305" t="s" s="6">
        <v>2978</v>
      </c>
      <c r="H305" s="7"/>
      <c r="I305" s="7"/>
    </row>
    <row r="306" ht="17" customHeight="1">
      <c r="A306" t="s" s="6">
        <v>2979</v>
      </c>
      <c r="B306" t="s" s="6">
        <v>2980</v>
      </c>
      <c r="C306" s="7"/>
      <c r="D306" s="7"/>
      <c r="E306" s="8">
        <v>4</v>
      </c>
      <c r="F306" t="s" s="6">
        <v>2981</v>
      </c>
      <c r="G306" t="s" s="6">
        <v>1117</v>
      </c>
      <c r="H306" s="7"/>
      <c r="I306" s="7"/>
    </row>
    <row r="307" ht="17" customHeight="1">
      <c r="A307" t="s" s="6">
        <v>2982</v>
      </c>
      <c r="B307" t="s" s="6">
        <v>1236</v>
      </c>
      <c r="C307" s="8">
        <v>7</v>
      </c>
      <c r="D307" s="7"/>
      <c r="E307" s="7"/>
      <c r="F307" t="s" s="6">
        <v>1029</v>
      </c>
      <c r="G307" t="s" s="6">
        <v>2983</v>
      </c>
      <c r="H307" s="7"/>
      <c r="I307" s="7"/>
    </row>
    <row r="308" ht="17" customHeight="1">
      <c r="A308" t="s" s="6">
        <v>2984</v>
      </c>
      <c r="B308" t="s" s="6">
        <v>2985</v>
      </c>
      <c r="C308" s="7"/>
      <c r="D308" s="7"/>
      <c r="E308" s="8">
        <v>6</v>
      </c>
      <c r="F308" t="s" s="6">
        <v>2981</v>
      </c>
      <c r="G308" t="s" s="6">
        <v>1117</v>
      </c>
      <c r="H308" s="7"/>
      <c r="I308" s="7"/>
    </row>
    <row r="309" ht="17" customHeight="1">
      <c r="A309" t="s" s="6">
        <v>2986</v>
      </c>
      <c r="B309" t="s" s="6">
        <v>2987</v>
      </c>
      <c r="C309" s="7"/>
      <c r="D309" s="7"/>
      <c r="E309" s="8">
        <v>30</v>
      </c>
      <c r="F309" s="7"/>
      <c r="G309" s="7"/>
      <c r="H309" t="s" s="6">
        <v>2988</v>
      </c>
      <c r="I309" s="7"/>
    </row>
    <row r="310" ht="17" customHeight="1">
      <c r="A310" t="s" s="6">
        <v>2989</v>
      </c>
      <c r="B310" t="s" s="6">
        <v>2990</v>
      </c>
      <c r="C310" s="7"/>
      <c r="D310" s="7"/>
      <c r="E310" s="8">
        <v>6</v>
      </c>
      <c r="F310" t="s" s="6">
        <v>2834</v>
      </c>
      <c r="G310" t="s" s="6">
        <v>2991</v>
      </c>
      <c r="H310" s="7"/>
      <c r="I310" s="7"/>
    </row>
    <row r="311" ht="17" customHeight="1">
      <c r="A311" t="s" s="6">
        <v>2992</v>
      </c>
      <c r="B311" t="s" s="6">
        <v>2993</v>
      </c>
      <c r="C311" s="7"/>
      <c r="D311" s="7"/>
      <c r="E311" s="8">
        <v>10</v>
      </c>
      <c r="F311" t="s" s="6">
        <v>2627</v>
      </c>
      <c r="G311" t="s" s="6">
        <v>2994</v>
      </c>
      <c r="H311" s="7"/>
      <c r="I311" s="7"/>
    </row>
    <row r="312" ht="17" customHeight="1">
      <c r="A312" t="s" s="6">
        <v>2995</v>
      </c>
      <c r="B312" t="s" s="6">
        <v>2993</v>
      </c>
      <c r="C312" s="7"/>
      <c r="D312" s="7"/>
      <c r="E312" s="8">
        <v>7</v>
      </c>
      <c r="F312" t="s" s="6">
        <v>2996</v>
      </c>
      <c r="G312" t="s" s="6">
        <v>2997</v>
      </c>
      <c r="H312" s="7"/>
      <c r="I312" s="7"/>
    </row>
    <row r="313" ht="17" customHeight="1">
      <c r="A313" t="s" s="6">
        <v>2998</v>
      </c>
      <c r="B313" t="s" s="6">
        <v>262</v>
      </c>
      <c r="C313" s="7"/>
      <c r="D313" s="7"/>
      <c r="E313" s="8">
        <v>13</v>
      </c>
      <c r="F313" t="s" s="6">
        <v>2996</v>
      </c>
      <c r="G313" t="s" s="6">
        <v>2997</v>
      </c>
      <c r="H313" s="7"/>
      <c r="I313" s="7"/>
    </row>
    <row r="314" ht="17" customHeight="1">
      <c r="A314" t="s" s="6">
        <v>2999</v>
      </c>
      <c r="B314" t="s" s="6">
        <v>3000</v>
      </c>
      <c r="C314" s="7"/>
      <c r="D314" s="7"/>
      <c r="E314" s="8">
        <v>90</v>
      </c>
      <c r="F314" s="7"/>
      <c r="G314" s="7"/>
      <c r="H314" s="7"/>
      <c r="I314" s="7"/>
    </row>
    <row r="315" ht="17" customHeight="1">
      <c r="A315" t="s" s="6">
        <v>3001</v>
      </c>
      <c r="B315" t="s" s="6">
        <v>3002</v>
      </c>
      <c r="C315" s="8">
        <v>0</v>
      </c>
      <c r="D315" s="7"/>
      <c r="E315" s="7"/>
      <c r="F315" t="s" s="6">
        <v>2691</v>
      </c>
      <c r="G315" t="s" s="6">
        <v>2952</v>
      </c>
      <c r="H315" s="7"/>
      <c r="I315" t="s" s="6">
        <v>503</v>
      </c>
    </row>
    <row r="316" ht="17" customHeight="1">
      <c r="A316" t="s" s="6">
        <v>3003</v>
      </c>
      <c r="B316" t="s" s="6">
        <v>3004</v>
      </c>
      <c r="C316" s="7"/>
      <c r="D316" s="7"/>
      <c r="E316" s="8">
        <v>1</v>
      </c>
      <c r="F316" t="s" s="6">
        <v>3005</v>
      </c>
      <c r="G316" t="s" s="6">
        <v>3006</v>
      </c>
      <c r="H316" s="7"/>
      <c r="I316" s="7"/>
    </row>
    <row r="317" ht="17" customHeight="1">
      <c r="A317" t="s" s="6">
        <v>3007</v>
      </c>
      <c r="B317" t="s" s="6">
        <v>1252</v>
      </c>
      <c r="C317" s="7"/>
      <c r="D317" s="7"/>
      <c r="E317" s="8">
        <v>6</v>
      </c>
      <c r="F317" t="s" s="6">
        <v>2962</v>
      </c>
      <c r="G317" t="s" s="6">
        <v>3008</v>
      </c>
      <c r="H317" s="7"/>
      <c r="I317" s="7"/>
    </row>
    <row r="318" ht="17" customHeight="1">
      <c r="A318" t="s" s="6">
        <v>3009</v>
      </c>
      <c r="B318" t="s" s="6">
        <v>3010</v>
      </c>
      <c r="C318" s="7"/>
      <c r="D318" s="7"/>
      <c r="E318" s="8">
        <v>14</v>
      </c>
      <c r="F318" t="s" s="6">
        <v>3009</v>
      </c>
      <c r="G318" t="s" s="6">
        <v>2675</v>
      </c>
      <c r="H318" s="7"/>
      <c r="I318" s="7"/>
    </row>
    <row r="319" ht="17" customHeight="1">
      <c r="A319" t="s" s="6">
        <v>3011</v>
      </c>
      <c r="B319" t="s" s="6">
        <v>3012</v>
      </c>
      <c r="C319" s="7"/>
      <c r="D319" s="7"/>
      <c r="E319" s="8">
        <v>54</v>
      </c>
      <c r="F319" s="7"/>
      <c r="G319" s="7"/>
      <c r="H319" s="7"/>
      <c r="I319" t="s" s="6">
        <v>3013</v>
      </c>
    </row>
    <row r="320" ht="17" customHeight="1">
      <c r="A320" t="s" s="6">
        <v>3014</v>
      </c>
      <c r="B320" t="s" s="6">
        <v>3015</v>
      </c>
      <c r="C320" s="7"/>
      <c r="D320" s="7"/>
      <c r="E320" s="8">
        <v>10</v>
      </c>
      <c r="F320" t="s" s="6">
        <v>3009</v>
      </c>
      <c r="G320" t="s" s="6">
        <v>2675</v>
      </c>
      <c r="H320" s="7"/>
      <c r="I320" s="7"/>
    </row>
    <row r="321" ht="17" customHeight="1">
      <c r="A321" t="s" s="6">
        <v>3016</v>
      </c>
      <c r="B321" t="s" s="6">
        <v>3017</v>
      </c>
      <c r="C321" s="7"/>
      <c r="D321" s="7"/>
      <c r="E321" s="8">
        <v>6</v>
      </c>
      <c r="F321" t="s" s="6">
        <v>3018</v>
      </c>
      <c r="G321" t="s" s="6">
        <v>3019</v>
      </c>
      <c r="H321" s="7"/>
      <c r="I321" s="7"/>
    </row>
    <row r="322" ht="17" customHeight="1">
      <c r="A322" t="s" s="6">
        <v>3020</v>
      </c>
      <c r="B322" t="s" s="6">
        <v>3021</v>
      </c>
      <c r="C322" s="7"/>
      <c r="D322" s="7"/>
      <c r="E322" s="8">
        <v>5</v>
      </c>
      <c r="F322" t="s" s="6">
        <v>3009</v>
      </c>
      <c r="G322" t="s" s="6">
        <v>2675</v>
      </c>
      <c r="H322" s="7"/>
      <c r="I322" s="7"/>
    </row>
    <row r="323" ht="17" customHeight="1">
      <c r="A323" t="s" s="6">
        <v>3022</v>
      </c>
      <c r="B323" t="s" s="6">
        <v>3023</v>
      </c>
      <c r="C323" s="7"/>
      <c r="D323" s="7"/>
      <c r="E323" s="8">
        <v>10</v>
      </c>
      <c r="F323" t="s" s="6">
        <v>2962</v>
      </c>
      <c r="G323" t="s" s="6">
        <v>3008</v>
      </c>
      <c r="H323" s="7"/>
      <c r="I323" s="7"/>
    </row>
    <row r="324" ht="17" customHeight="1">
      <c r="A324" t="s" s="6">
        <v>3024</v>
      </c>
      <c r="B324" t="s" s="6">
        <v>3025</v>
      </c>
      <c r="C324" s="7"/>
      <c r="D324" s="7"/>
      <c r="E324" s="8">
        <v>11</v>
      </c>
      <c r="F324" t="s" s="6">
        <v>3024</v>
      </c>
      <c r="G324" t="s" s="6">
        <v>3026</v>
      </c>
      <c r="H324" s="7"/>
      <c r="I324" s="7"/>
    </row>
    <row r="325" ht="17" customHeight="1">
      <c r="A325" t="s" s="6">
        <v>3027</v>
      </c>
      <c r="B325" t="s" s="6">
        <v>3028</v>
      </c>
      <c r="C325" s="7"/>
      <c r="D325" s="7"/>
      <c r="E325" s="8">
        <v>10</v>
      </c>
      <c r="F325" t="s" s="6">
        <v>3029</v>
      </c>
      <c r="G325" t="s" s="6">
        <v>3030</v>
      </c>
      <c r="H325" s="7"/>
      <c r="I325" s="7"/>
    </row>
    <row r="326" ht="17" customHeight="1">
      <c r="A326" t="s" s="6">
        <v>3031</v>
      </c>
      <c r="B326" t="s" s="6">
        <v>3032</v>
      </c>
      <c r="C326" s="7"/>
      <c r="D326" s="7"/>
      <c r="E326" s="8">
        <v>50</v>
      </c>
      <c r="F326" s="7"/>
      <c r="G326" s="7"/>
      <c r="H326" s="7"/>
      <c r="I326" s="7"/>
    </row>
    <row r="327" ht="17" customHeight="1">
      <c r="A327" t="s" s="6">
        <v>3033</v>
      </c>
      <c r="B327" t="s" s="6">
        <v>3034</v>
      </c>
      <c r="C327" s="7"/>
      <c r="D327" s="7"/>
      <c r="E327" s="8">
        <v>20</v>
      </c>
      <c r="F327" t="s" s="6">
        <v>2962</v>
      </c>
      <c r="G327" t="s" s="6">
        <v>3008</v>
      </c>
      <c r="H327" s="7"/>
      <c r="I327" s="7"/>
    </row>
    <row r="328" ht="17" customHeight="1">
      <c r="A328" t="s" s="6">
        <v>3035</v>
      </c>
      <c r="B328" t="s" s="6">
        <v>3036</v>
      </c>
      <c r="C328" s="7"/>
      <c r="D328" s="7"/>
      <c r="E328" s="8">
        <v>28</v>
      </c>
      <c r="F328" s="7"/>
      <c r="G328" s="7"/>
      <c r="H328" t="s" s="6">
        <v>3037</v>
      </c>
      <c r="I328" s="7"/>
    </row>
    <row r="329" ht="17" customHeight="1">
      <c r="A329" t="s" s="6">
        <v>3038</v>
      </c>
      <c r="B329" t="s" s="6">
        <v>3039</v>
      </c>
      <c r="C329" s="7"/>
      <c r="D329" s="7"/>
      <c r="E329" s="8">
        <v>60</v>
      </c>
      <c r="F329" s="7"/>
      <c r="G329" s="7"/>
      <c r="H329" t="s" s="6">
        <v>3040</v>
      </c>
      <c r="I329" s="7"/>
    </row>
    <row r="330" ht="17" customHeight="1">
      <c r="A330" t="s" s="6">
        <v>3041</v>
      </c>
      <c r="B330" t="s" s="6">
        <v>3039</v>
      </c>
      <c r="C330" s="7"/>
      <c r="D330" s="7"/>
      <c r="E330" s="8">
        <v>1</v>
      </c>
      <c r="F330" t="s" s="6">
        <v>3009</v>
      </c>
      <c r="G330" t="s" s="6">
        <v>2675</v>
      </c>
      <c r="H330" s="7"/>
      <c r="I330" s="7"/>
    </row>
    <row r="331" ht="17" customHeight="1">
      <c r="A331" t="s" s="6">
        <v>3042</v>
      </c>
      <c r="B331" t="s" s="6">
        <v>3043</v>
      </c>
      <c r="C331" s="7"/>
      <c r="D331" s="7"/>
      <c r="E331" s="8">
        <v>18</v>
      </c>
      <c r="F331" s="7"/>
      <c r="G331" s="7"/>
      <c r="H331" s="7"/>
      <c r="I331" s="7"/>
    </row>
    <row r="332" ht="17" customHeight="1">
      <c r="A332" t="s" s="6">
        <v>2789</v>
      </c>
      <c r="B332" t="s" s="6">
        <v>3044</v>
      </c>
      <c r="C332" s="7"/>
      <c r="D332" s="7"/>
      <c r="E332" s="8">
        <v>50</v>
      </c>
      <c r="F332" s="7"/>
      <c r="G332" s="7"/>
      <c r="H332" t="s" s="6">
        <v>2790</v>
      </c>
      <c r="I332" s="7"/>
    </row>
    <row r="333" ht="17" customHeight="1">
      <c r="A333" t="s" s="6">
        <v>3045</v>
      </c>
      <c r="B333" t="s" s="6">
        <v>3046</v>
      </c>
      <c r="C333" s="7"/>
      <c r="D333" s="7"/>
      <c r="E333" s="8">
        <v>42</v>
      </c>
      <c r="F333" s="7"/>
      <c r="G333" s="7"/>
      <c r="H333" t="s" s="6">
        <v>3047</v>
      </c>
      <c r="I333" s="7"/>
    </row>
    <row r="334" ht="17" customHeight="1">
      <c r="A334" t="s" s="6">
        <v>3048</v>
      </c>
      <c r="B334" t="s" s="6">
        <v>3049</v>
      </c>
      <c r="C334" s="7"/>
      <c r="D334" s="7"/>
      <c r="E334" s="8">
        <v>56</v>
      </c>
      <c r="F334" s="7"/>
      <c r="G334" s="7"/>
      <c r="H334" s="7"/>
      <c r="I334" s="7"/>
    </row>
    <row r="335" ht="17" customHeight="1">
      <c r="A335" t="s" s="6">
        <v>2645</v>
      </c>
      <c r="B335" t="s" s="6">
        <v>3050</v>
      </c>
      <c r="C335" s="7"/>
      <c r="D335" s="7"/>
      <c r="E335" s="8">
        <v>64</v>
      </c>
      <c r="F335" s="7"/>
      <c r="G335" s="7"/>
      <c r="H335" s="7"/>
      <c r="I335" s="7"/>
    </row>
    <row r="336" ht="17" customHeight="1">
      <c r="A336" t="s" s="6">
        <v>2610</v>
      </c>
      <c r="B336" t="s" s="6">
        <v>3051</v>
      </c>
      <c r="C336" s="7"/>
      <c r="D336" s="7"/>
      <c r="E336" s="8">
        <v>3</v>
      </c>
      <c r="F336" t="s" s="6">
        <v>3052</v>
      </c>
      <c r="G336" t="s" s="6">
        <v>2612</v>
      </c>
      <c r="H336" s="7"/>
      <c r="I336" s="7"/>
    </row>
    <row r="337" ht="17" customHeight="1">
      <c r="A337" t="s" s="6">
        <v>3053</v>
      </c>
      <c r="B337" t="s" s="6">
        <v>3054</v>
      </c>
      <c r="C337" s="7"/>
      <c r="D337" s="7"/>
      <c r="E337" s="8">
        <v>68</v>
      </c>
      <c r="F337" s="7"/>
      <c r="G337" s="7"/>
      <c r="H337" s="7"/>
      <c r="I337" s="7"/>
    </row>
    <row r="338" ht="17" customHeight="1">
      <c r="A338" t="s" s="6">
        <v>3055</v>
      </c>
      <c r="B338" t="s" s="6">
        <v>3056</v>
      </c>
      <c r="C338" s="7"/>
      <c r="D338" s="7"/>
      <c r="E338" s="8">
        <v>80</v>
      </c>
      <c r="F338" s="7"/>
      <c r="G338" s="7"/>
      <c r="H338" s="7"/>
      <c r="I338" s="7"/>
    </row>
    <row r="339" ht="17" customHeight="1">
      <c r="A339" t="s" s="6">
        <v>3057</v>
      </c>
      <c r="B339" t="s" s="6">
        <v>3058</v>
      </c>
      <c r="C339" s="7"/>
      <c r="D339" s="7"/>
      <c r="E339" s="8">
        <v>6</v>
      </c>
      <c r="F339" t="s" s="6">
        <v>3059</v>
      </c>
      <c r="G339" t="s" s="6">
        <v>3060</v>
      </c>
      <c r="H339" s="7"/>
      <c r="I339" s="7"/>
    </row>
    <row r="340" ht="17" customHeight="1">
      <c r="A340" t="s" s="6">
        <v>3061</v>
      </c>
      <c r="B340" t="s" s="6">
        <v>3062</v>
      </c>
      <c r="C340" s="7"/>
      <c r="D340" s="7"/>
      <c r="E340" s="8">
        <v>1</v>
      </c>
      <c r="F340" t="s" s="6">
        <v>2877</v>
      </c>
      <c r="G340" t="s" s="6">
        <v>2878</v>
      </c>
      <c r="H340" s="7"/>
      <c r="I340" s="7"/>
    </row>
    <row r="341" ht="17" customHeight="1">
      <c r="A341" t="s" s="6">
        <v>3063</v>
      </c>
      <c r="B341" t="s" s="6">
        <v>1330</v>
      </c>
      <c r="C341" s="7"/>
      <c r="D341" s="7"/>
      <c r="E341" s="8">
        <v>2</v>
      </c>
      <c r="F341" t="s" s="6">
        <v>2793</v>
      </c>
      <c r="G341" t="s" s="6">
        <v>3064</v>
      </c>
      <c r="H341" s="7"/>
      <c r="I341" s="7"/>
    </row>
    <row r="342" ht="17" customHeight="1">
      <c r="A342" t="s" s="6">
        <v>3065</v>
      </c>
      <c r="B342" t="s" s="6">
        <v>3066</v>
      </c>
      <c r="C342" s="7"/>
      <c r="D342" s="7"/>
      <c r="E342" s="8">
        <v>10</v>
      </c>
      <c r="F342" t="s" s="6">
        <v>3067</v>
      </c>
      <c r="G342" t="s" s="6">
        <v>3068</v>
      </c>
      <c r="H342" s="7"/>
      <c r="I342" t="s" s="6">
        <v>3069</v>
      </c>
    </row>
    <row r="343" ht="17" customHeight="1">
      <c r="A343" t="s" s="6">
        <v>3070</v>
      </c>
      <c r="B343" t="s" s="6">
        <v>3071</v>
      </c>
      <c r="C343" s="7"/>
      <c r="D343" s="7"/>
      <c r="E343" s="8">
        <v>16</v>
      </c>
      <c r="F343" t="s" s="6">
        <v>3067</v>
      </c>
      <c r="G343" t="s" s="6">
        <v>3068</v>
      </c>
      <c r="H343" s="7"/>
      <c r="I343" s="7"/>
    </row>
    <row r="344" ht="17" customHeight="1">
      <c r="A344" t="s" s="6">
        <v>3068</v>
      </c>
      <c r="B344" t="s" s="6">
        <v>3072</v>
      </c>
      <c r="C344" s="7"/>
      <c r="D344" s="7"/>
      <c r="E344" s="8">
        <v>48</v>
      </c>
      <c r="F344" s="7"/>
      <c r="G344" s="7"/>
      <c r="H344" t="s" s="6">
        <v>3067</v>
      </c>
      <c r="I344" s="7"/>
    </row>
    <row r="345" ht="17" customHeight="1">
      <c r="A345" t="s" s="6">
        <v>3073</v>
      </c>
      <c r="B345" t="s" s="6">
        <v>3074</v>
      </c>
      <c r="C345" s="7"/>
      <c r="D345" s="7"/>
      <c r="E345" t="s" s="6">
        <v>635</v>
      </c>
      <c r="F345" s="7"/>
      <c r="G345" s="7"/>
      <c r="H345" t="s" s="6">
        <v>3075</v>
      </c>
      <c r="I345" t="s" s="6">
        <v>284</v>
      </c>
    </row>
    <row r="346" ht="17" customHeight="1">
      <c r="A346" t="s" s="6">
        <v>2657</v>
      </c>
      <c r="B346" t="s" s="6">
        <v>3076</v>
      </c>
      <c r="C346" s="7"/>
      <c r="D346" s="7"/>
      <c r="E346" s="8">
        <v>41</v>
      </c>
      <c r="F346" s="7"/>
      <c r="G346" s="7"/>
      <c r="H346" t="s" s="6">
        <v>2658</v>
      </c>
      <c r="I346" s="7"/>
    </row>
    <row r="347" ht="17" customHeight="1">
      <c r="A347" t="s" s="6">
        <v>3077</v>
      </c>
      <c r="B347" t="s" s="6">
        <v>3076</v>
      </c>
      <c r="C347" s="7"/>
      <c r="D347" s="7"/>
      <c r="E347" s="8">
        <v>27</v>
      </c>
      <c r="F347" s="7"/>
      <c r="G347" s="7"/>
      <c r="H347" s="7"/>
      <c r="I347" s="7"/>
    </row>
    <row r="348" ht="17" customHeight="1">
      <c r="A348" t="s" s="6">
        <v>3078</v>
      </c>
      <c r="B348" t="s" s="6">
        <v>3079</v>
      </c>
      <c r="C348" s="7"/>
      <c r="D348" s="7"/>
      <c r="E348" s="8">
        <v>5</v>
      </c>
      <c r="F348" t="s" s="6">
        <v>2753</v>
      </c>
      <c r="G348" t="s" s="6">
        <v>2754</v>
      </c>
      <c r="H348" s="7"/>
      <c r="I348" s="7"/>
    </row>
    <row r="349" ht="17" customHeight="1">
      <c r="A349" t="s" s="6">
        <v>3080</v>
      </c>
      <c r="B349" t="s" s="6">
        <v>1340</v>
      </c>
      <c r="C349" s="7"/>
      <c r="D349" s="7"/>
      <c r="E349" s="8">
        <v>50</v>
      </c>
      <c r="F349" s="7"/>
      <c r="G349" s="7"/>
      <c r="H349" s="7"/>
      <c r="I349" s="7"/>
    </row>
    <row r="350" ht="17" customHeight="1">
      <c r="A350" t="s" s="6">
        <v>3081</v>
      </c>
      <c r="B350" t="s" s="6">
        <v>3082</v>
      </c>
      <c r="C350" s="7"/>
      <c r="D350" s="7"/>
      <c r="E350" t="s" s="6">
        <v>635</v>
      </c>
      <c r="F350" s="7"/>
      <c r="G350" s="7"/>
      <c r="H350" t="s" s="6">
        <v>3083</v>
      </c>
      <c r="I350" s="7"/>
    </row>
    <row r="351" ht="17" customHeight="1">
      <c r="A351" t="s" s="6">
        <v>3084</v>
      </c>
      <c r="B351" t="s" s="6">
        <v>3082</v>
      </c>
      <c r="C351" s="7"/>
      <c r="D351" s="7"/>
      <c r="E351" s="8">
        <v>20</v>
      </c>
      <c r="F351" s="7"/>
      <c r="G351" s="7"/>
      <c r="H351" s="7"/>
      <c r="I351" s="7"/>
    </row>
    <row r="352" ht="17" customHeight="1">
      <c r="A352" t="s" s="6">
        <v>3085</v>
      </c>
      <c r="B352" t="s" s="6">
        <v>3082</v>
      </c>
      <c r="C352" s="7"/>
      <c r="D352" s="7"/>
      <c r="E352" t="s" s="6">
        <v>635</v>
      </c>
      <c r="F352" t="s" s="6">
        <v>2538</v>
      </c>
      <c r="G352" t="s" s="6">
        <v>3086</v>
      </c>
      <c r="H352" s="7"/>
      <c r="I352" s="7"/>
    </row>
    <row r="353" ht="17" customHeight="1">
      <c r="A353" t="s" s="6">
        <v>3087</v>
      </c>
      <c r="B353" t="s" s="6">
        <v>3088</v>
      </c>
      <c r="C353" s="7"/>
      <c r="D353" s="7"/>
      <c r="E353" t="s" s="6">
        <v>635</v>
      </c>
      <c r="F353" s="7"/>
      <c r="G353" s="7"/>
      <c r="H353" t="s" s="6">
        <v>3089</v>
      </c>
      <c r="I353" s="7"/>
    </row>
    <row r="354" ht="17" customHeight="1">
      <c r="A354" t="s" s="6">
        <v>3090</v>
      </c>
      <c r="B354" t="s" s="6">
        <v>3091</v>
      </c>
      <c r="C354" s="7"/>
      <c r="D354" s="7"/>
      <c r="E354" s="8">
        <v>11</v>
      </c>
      <c r="F354" t="s" s="6">
        <v>3092</v>
      </c>
      <c r="G354" t="s" s="6">
        <v>3093</v>
      </c>
      <c r="H354" s="7"/>
      <c r="I354" s="7"/>
    </row>
    <row r="355" ht="17" customHeight="1">
      <c r="A355" t="s" s="6">
        <v>3094</v>
      </c>
      <c r="B355" t="s" s="6">
        <v>3091</v>
      </c>
      <c r="C355" s="7"/>
      <c r="D355" s="7"/>
      <c r="E355" s="8">
        <v>45</v>
      </c>
      <c r="F355" s="7"/>
      <c r="G355" s="7"/>
      <c r="H355" s="7"/>
      <c r="I355" s="7"/>
    </row>
    <row r="356" ht="17" customHeight="1">
      <c r="A356" t="s" s="6">
        <v>2870</v>
      </c>
      <c r="B356" t="s" s="6">
        <v>3091</v>
      </c>
      <c r="C356" s="7"/>
      <c r="D356" s="7"/>
      <c r="E356" s="8">
        <v>24</v>
      </c>
      <c r="F356" s="7"/>
      <c r="G356" s="7"/>
      <c r="H356" s="7"/>
      <c r="I356" s="7"/>
    </row>
    <row r="357" ht="17" customHeight="1">
      <c r="A357" t="s" s="6">
        <v>3095</v>
      </c>
      <c r="B357" t="s" s="6">
        <v>3091</v>
      </c>
      <c r="C357" s="7"/>
      <c r="D357" s="7"/>
      <c r="E357" s="8">
        <v>72</v>
      </c>
      <c r="F357" s="7"/>
      <c r="G357" s="7"/>
      <c r="H357" s="7"/>
      <c r="I357" s="7"/>
    </row>
    <row r="358" ht="17" customHeight="1">
      <c r="A358" t="s" s="6">
        <v>3096</v>
      </c>
      <c r="B358" t="s" s="6">
        <v>3097</v>
      </c>
      <c r="C358" s="7"/>
      <c r="D358" s="7"/>
      <c r="E358" t="s" s="6">
        <v>635</v>
      </c>
      <c r="F358" t="s" s="6">
        <v>2231</v>
      </c>
      <c r="G358" t="s" s="6">
        <v>2908</v>
      </c>
      <c r="H358" s="7"/>
      <c r="I358" s="7"/>
    </row>
    <row r="359" ht="17" customHeight="1">
      <c r="A359" t="s" s="6">
        <v>3098</v>
      </c>
      <c r="B359" t="s" s="6">
        <v>3099</v>
      </c>
      <c r="C359" s="7"/>
      <c r="D359" s="7"/>
      <c r="E359" s="8">
        <v>2</v>
      </c>
      <c r="F359" t="s" s="6">
        <v>2538</v>
      </c>
      <c r="G359" t="s" s="6">
        <v>3086</v>
      </c>
      <c r="H359" s="7"/>
      <c r="I359" s="7"/>
    </row>
    <row r="360" ht="17" customHeight="1">
      <c r="A360" t="s" s="6">
        <v>3100</v>
      </c>
      <c r="B360" t="s" s="6">
        <v>3101</v>
      </c>
      <c r="C360" s="7"/>
      <c r="D360" s="7"/>
      <c r="E360" t="s" s="6">
        <v>635</v>
      </c>
      <c r="F360" s="7"/>
      <c r="G360" s="7"/>
      <c r="H360" s="7"/>
      <c r="I360" s="7"/>
    </row>
    <row r="361" ht="17" customHeight="1">
      <c r="A361" t="s" s="6">
        <v>3102</v>
      </c>
      <c r="B361" t="s" s="6">
        <v>3101</v>
      </c>
      <c r="C361" s="7"/>
      <c r="D361" s="7"/>
      <c r="E361" s="8">
        <v>5</v>
      </c>
      <c r="F361" t="s" s="6">
        <v>3103</v>
      </c>
      <c r="G361" s="7"/>
      <c r="H361" s="7"/>
      <c r="I361" s="7"/>
    </row>
    <row r="362" ht="17" customHeight="1">
      <c r="A362" t="s" s="6">
        <v>3104</v>
      </c>
      <c r="B362" t="s" s="6">
        <v>3101</v>
      </c>
      <c r="C362" s="7"/>
      <c r="D362" s="7"/>
      <c r="E362" s="8">
        <v>11</v>
      </c>
      <c r="F362" t="s" s="6">
        <v>3105</v>
      </c>
      <c r="G362" t="s" s="6">
        <v>3106</v>
      </c>
      <c r="H362" s="7"/>
      <c r="I362" s="7"/>
    </row>
    <row r="363" ht="17" customHeight="1">
      <c r="A363" t="s" s="6">
        <v>3107</v>
      </c>
      <c r="B363" t="s" s="6">
        <v>3101</v>
      </c>
      <c r="C363" s="7"/>
      <c r="D363" s="7"/>
      <c r="E363" s="8">
        <v>9</v>
      </c>
      <c r="F363" t="s" s="6">
        <v>2657</v>
      </c>
      <c r="G363" t="s" s="6">
        <v>3108</v>
      </c>
      <c r="H363" s="7"/>
      <c r="I363" s="7"/>
    </row>
    <row r="364" ht="17" customHeight="1">
      <c r="A364" t="s" s="6">
        <v>3109</v>
      </c>
      <c r="B364" t="s" s="6">
        <v>3110</v>
      </c>
      <c r="C364" s="7"/>
      <c r="D364" s="7"/>
      <c r="E364" s="8">
        <v>3</v>
      </c>
      <c r="F364" t="s" s="6">
        <v>3111</v>
      </c>
      <c r="G364" t="s" s="6">
        <v>3112</v>
      </c>
      <c r="H364" s="7"/>
      <c r="I364" s="7"/>
    </row>
    <row r="365" ht="17" customHeight="1">
      <c r="A365" t="s" s="6">
        <v>2563</v>
      </c>
      <c r="B365" t="s" s="6">
        <v>3113</v>
      </c>
      <c r="C365" s="7"/>
      <c r="D365" s="7"/>
      <c r="E365" s="8">
        <v>6</v>
      </c>
      <c r="F365" t="s" s="6">
        <v>3114</v>
      </c>
      <c r="G365" t="s" s="6">
        <v>3115</v>
      </c>
      <c r="H365" s="7"/>
      <c r="I365" s="7"/>
    </row>
    <row r="366" ht="17" customHeight="1">
      <c r="A366" t="s" s="6">
        <v>3116</v>
      </c>
      <c r="B366" t="s" s="6">
        <v>3117</v>
      </c>
      <c r="C366" s="7"/>
      <c r="D366" s="7"/>
      <c r="E366" s="8">
        <v>7</v>
      </c>
      <c r="F366" t="s" s="6">
        <v>1198</v>
      </c>
      <c r="G366" t="s" s="6">
        <v>3118</v>
      </c>
      <c r="H366" s="7"/>
      <c r="I366" s="7"/>
    </row>
    <row r="367" ht="17" customHeight="1">
      <c r="A367" t="s" s="6">
        <v>3119</v>
      </c>
      <c r="B367" t="s" s="6">
        <v>3117</v>
      </c>
      <c r="C367" s="7"/>
      <c r="D367" s="7"/>
      <c r="E367" s="8">
        <v>11</v>
      </c>
      <c r="F367" t="s" s="6">
        <v>3105</v>
      </c>
      <c r="G367" t="s" s="6">
        <v>3106</v>
      </c>
      <c r="H367" s="7"/>
      <c r="I367" s="7"/>
    </row>
    <row r="368" ht="17" customHeight="1">
      <c r="A368" t="s" s="6">
        <v>2797</v>
      </c>
      <c r="B368" t="s" s="6">
        <v>1350</v>
      </c>
      <c r="C368" s="7"/>
      <c r="D368" s="7"/>
      <c r="E368" s="8">
        <v>7</v>
      </c>
      <c r="F368" t="s" s="6">
        <v>2732</v>
      </c>
      <c r="G368" t="s" s="6">
        <v>2730</v>
      </c>
      <c r="H368" s="7"/>
      <c r="I368" s="7"/>
    </row>
    <row r="369" ht="17" customHeight="1">
      <c r="A369" t="s" s="6">
        <v>2326</v>
      </c>
      <c r="B369" t="s" s="6">
        <v>1350</v>
      </c>
      <c r="C369" s="7"/>
      <c r="D369" s="7"/>
      <c r="E369" s="8">
        <v>8</v>
      </c>
      <c r="F369" t="s" s="6">
        <v>2059</v>
      </c>
      <c r="G369" t="s" s="6">
        <v>2983</v>
      </c>
      <c r="H369" s="7"/>
      <c r="I369" s="7"/>
    </row>
    <row r="370" ht="17" customHeight="1">
      <c r="A370" t="s" s="6">
        <v>3120</v>
      </c>
      <c r="B370" t="s" s="6">
        <v>1350</v>
      </c>
      <c r="C370" s="7"/>
      <c r="D370" s="7"/>
      <c r="E370" s="8">
        <v>8</v>
      </c>
      <c r="F370" t="s" s="6">
        <v>3121</v>
      </c>
      <c r="G370" t="s" s="6">
        <v>2891</v>
      </c>
      <c r="H370" s="7"/>
      <c r="I370" s="7"/>
    </row>
    <row r="371" ht="17" customHeight="1">
      <c r="A371" t="s" s="6">
        <v>3122</v>
      </c>
      <c r="B371" t="s" s="6">
        <v>3123</v>
      </c>
      <c r="C371" s="7"/>
      <c r="D371" s="7"/>
      <c r="E371" t="s" s="6">
        <v>635</v>
      </c>
      <c r="F371" t="s" s="6">
        <v>3124</v>
      </c>
      <c r="G371" s="7"/>
      <c r="H371" s="7"/>
      <c r="I371" s="7"/>
    </row>
    <row r="372" ht="17" customHeight="1">
      <c r="A372" t="s" s="6">
        <v>3125</v>
      </c>
      <c r="B372" t="s" s="6">
        <v>3126</v>
      </c>
      <c r="C372" s="7"/>
      <c r="D372" s="7"/>
      <c r="E372" s="8">
        <v>33</v>
      </c>
      <c r="F372" s="7"/>
      <c r="G372" s="7"/>
      <c r="H372" s="7"/>
      <c r="I372" t="s" s="6">
        <v>18</v>
      </c>
    </row>
    <row r="373" ht="17" customHeight="1">
      <c r="A373" t="s" s="6">
        <v>3127</v>
      </c>
      <c r="B373" t="s" s="6">
        <v>3128</v>
      </c>
      <c r="C373" s="7"/>
      <c r="D373" s="7"/>
      <c r="E373" s="8">
        <v>41</v>
      </c>
      <c r="F373" s="7"/>
      <c r="G373" s="7"/>
      <c r="H373" t="s" s="6">
        <v>3129</v>
      </c>
      <c r="I373" s="7"/>
    </row>
    <row r="374" ht="17" customHeight="1">
      <c r="A374" t="s" s="6">
        <v>3130</v>
      </c>
      <c r="B374" t="s" s="6">
        <v>3128</v>
      </c>
      <c r="C374" s="7"/>
      <c r="D374" s="7"/>
      <c r="E374" s="8">
        <v>64</v>
      </c>
      <c r="F374" s="7"/>
      <c r="G374" s="7"/>
      <c r="H374" t="s" s="6">
        <v>3131</v>
      </c>
      <c r="I374" s="7"/>
    </row>
    <row r="375" ht="17" customHeight="1">
      <c r="A375" t="s" s="6">
        <v>3132</v>
      </c>
      <c r="B375" t="s" s="6">
        <v>3128</v>
      </c>
      <c r="C375" s="7"/>
      <c r="D375" s="7"/>
      <c r="E375" s="8">
        <v>6</v>
      </c>
      <c r="F375" t="s" s="6">
        <v>2793</v>
      </c>
      <c r="G375" t="s" s="6">
        <v>3133</v>
      </c>
      <c r="H375" s="7"/>
      <c r="I375" s="7"/>
    </row>
    <row r="376" ht="17" customHeight="1">
      <c r="A376" t="s" s="6">
        <v>3134</v>
      </c>
      <c r="B376" t="s" s="6">
        <v>3128</v>
      </c>
      <c r="C376" s="7"/>
      <c r="D376" s="7"/>
      <c r="E376" s="8">
        <v>5</v>
      </c>
      <c r="F376" t="s" s="6">
        <v>2904</v>
      </c>
      <c r="G376" t="s" s="6">
        <v>3135</v>
      </c>
      <c r="H376" s="7"/>
      <c r="I376" s="7"/>
    </row>
    <row r="377" ht="17" customHeight="1">
      <c r="A377" t="s" s="6">
        <v>3136</v>
      </c>
      <c r="B377" t="s" s="6">
        <v>3128</v>
      </c>
      <c r="C377" s="7"/>
      <c r="D377" s="7"/>
      <c r="E377" s="8">
        <v>5</v>
      </c>
      <c r="F377" t="s" s="6">
        <v>3136</v>
      </c>
      <c r="G377" t="s" s="6">
        <v>3137</v>
      </c>
      <c r="H377" s="7"/>
      <c r="I377" s="7"/>
    </row>
    <row r="378" ht="17" customHeight="1">
      <c r="A378" t="s" s="6">
        <v>3138</v>
      </c>
      <c r="B378" t="s" s="6">
        <v>1356</v>
      </c>
      <c r="C378" s="7"/>
      <c r="D378" s="7"/>
      <c r="E378" s="8">
        <v>5</v>
      </c>
      <c r="F378" t="s" s="6">
        <v>3121</v>
      </c>
      <c r="G378" t="s" s="6">
        <v>2891</v>
      </c>
      <c r="H378" s="7"/>
      <c r="I378" s="7"/>
    </row>
    <row r="379" ht="17" customHeight="1">
      <c r="A379" t="s" s="6">
        <v>3139</v>
      </c>
      <c r="B379" t="s" s="6">
        <v>3140</v>
      </c>
      <c r="C379" s="7"/>
      <c r="D379" s="7"/>
      <c r="E379" s="8">
        <v>68</v>
      </c>
      <c r="F379" s="7"/>
      <c r="G379" s="7"/>
      <c r="H379" t="s" s="6">
        <v>3141</v>
      </c>
      <c r="I379" s="7"/>
    </row>
    <row r="380" ht="17" customHeight="1">
      <c r="A380" t="s" s="6">
        <v>3142</v>
      </c>
      <c r="B380" t="s" s="6">
        <v>3140</v>
      </c>
      <c r="C380" s="7"/>
      <c r="D380" s="7"/>
      <c r="E380" s="8">
        <v>28</v>
      </c>
      <c r="F380" s="7"/>
      <c r="G380" s="7"/>
      <c r="H380" s="7"/>
      <c r="I380" t="s" s="6">
        <v>18</v>
      </c>
    </row>
    <row r="381" ht="17" customHeight="1">
      <c r="A381" t="s" s="6">
        <v>3143</v>
      </c>
      <c r="B381" t="s" s="6">
        <v>3144</v>
      </c>
      <c r="C381" s="7"/>
      <c r="D381" s="7"/>
      <c r="E381" s="8">
        <v>70</v>
      </c>
      <c r="F381" s="7"/>
      <c r="G381" s="7"/>
      <c r="H381" s="7"/>
      <c r="I381" s="7"/>
    </row>
    <row r="382" ht="17" customHeight="1">
      <c r="A382" t="s" s="6">
        <v>3145</v>
      </c>
      <c r="B382" t="s" s="6">
        <v>3146</v>
      </c>
      <c r="C382" s="7"/>
      <c r="D382" s="7"/>
      <c r="E382" s="8">
        <v>31</v>
      </c>
      <c r="F382" s="7"/>
      <c r="G382" s="7"/>
      <c r="H382" s="7"/>
      <c r="I382" t="s" s="6">
        <v>18</v>
      </c>
    </row>
    <row r="383" ht="17" customHeight="1">
      <c r="A383" t="s" s="6">
        <v>3147</v>
      </c>
      <c r="B383" t="s" s="6">
        <v>3148</v>
      </c>
      <c r="C383" s="7"/>
      <c r="D383" s="7"/>
      <c r="E383" s="8">
        <v>3</v>
      </c>
      <c r="F383" t="s" s="6">
        <v>2868</v>
      </c>
      <c r="G383" t="s" s="6">
        <v>3149</v>
      </c>
      <c r="H383" s="7"/>
      <c r="I383" s="7"/>
    </row>
    <row r="384" ht="17" customHeight="1">
      <c r="A384" t="s" s="6">
        <v>1746</v>
      </c>
      <c r="B384" t="s" s="6">
        <v>3150</v>
      </c>
      <c r="C384" s="7"/>
      <c r="D384" s="7"/>
      <c r="E384" s="8">
        <v>16</v>
      </c>
      <c r="F384" s="7"/>
      <c r="G384" s="7"/>
      <c r="H384" s="7"/>
      <c r="I384" s="7"/>
    </row>
    <row r="385" ht="17" customHeight="1">
      <c r="A385" t="s" s="6">
        <v>3151</v>
      </c>
      <c r="B385" t="s" s="6">
        <v>1364</v>
      </c>
      <c r="C385" s="7"/>
      <c r="D385" s="7"/>
      <c r="E385" s="8">
        <v>83</v>
      </c>
      <c r="F385" s="7"/>
      <c r="G385" s="7"/>
      <c r="H385" s="7"/>
      <c r="I385" s="7"/>
    </row>
    <row r="386" ht="17" customHeight="1">
      <c r="A386" t="s" s="6">
        <v>3152</v>
      </c>
      <c r="B386" t="s" s="6">
        <v>3153</v>
      </c>
      <c r="C386" s="8">
        <v>2</v>
      </c>
      <c r="D386" s="7"/>
      <c r="E386" s="7"/>
      <c r="F386" t="s" s="6">
        <v>3059</v>
      </c>
      <c r="G386" t="s" s="6">
        <v>3060</v>
      </c>
      <c r="H386" s="7"/>
      <c r="I386" s="7"/>
    </row>
    <row r="387" ht="17" customHeight="1">
      <c r="A387" t="s" s="6">
        <v>3154</v>
      </c>
      <c r="B387" t="s" s="6">
        <v>3155</v>
      </c>
      <c r="C387" s="7"/>
      <c r="D387" s="7"/>
      <c r="E387" s="8">
        <v>1</v>
      </c>
      <c r="F387" t="s" s="6">
        <v>2316</v>
      </c>
      <c r="G387" t="s" s="6">
        <v>2959</v>
      </c>
      <c r="H387" s="7"/>
      <c r="I387" s="7"/>
    </row>
    <row r="388" ht="17" customHeight="1">
      <c r="A388" t="s" s="6">
        <v>3156</v>
      </c>
      <c r="B388" t="s" s="6">
        <v>3157</v>
      </c>
      <c r="C388" s="7"/>
      <c r="D388" s="7"/>
      <c r="E388" s="8">
        <v>73</v>
      </c>
      <c r="F388" s="7"/>
      <c r="G388" s="7"/>
      <c r="H388" s="7"/>
      <c r="I388" s="7"/>
    </row>
    <row r="389" ht="17" customHeight="1">
      <c r="A389" t="s" s="6">
        <v>3158</v>
      </c>
      <c r="B389" t="s" s="6">
        <v>3159</v>
      </c>
      <c r="C389" s="7"/>
      <c r="D389" s="8">
        <v>3</v>
      </c>
      <c r="E389" s="7"/>
      <c r="F389" t="s" s="6">
        <v>3160</v>
      </c>
      <c r="G389" t="s" s="6">
        <v>3161</v>
      </c>
      <c r="H389" s="7"/>
      <c r="I389" s="7"/>
    </row>
    <row r="390" ht="17" customHeight="1">
      <c r="A390" t="s" s="6">
        <v>3162</v>
      </c>
      <c r="B390" t="s" s="6">
        <v>3163</v>
      </c>
      <c r="C390" s="7"/>
      <c r="D390" s="7"/>
      <c r="E390" s="8">
        <v>50</v>
      </c>
      <c r="F390" s="7"/>
      <c r="G390" s="7"/>
      <c r="H390" s="7"/>
      <c r="I390" s="7"/>
    </row>
    <row r="391" ht="17" customHeight="1">
      <c r="A391" t="s" s="6">
        <v>2655</v>
      </c>
      <c r="B391" t="s" s="6">
        <v>3164</v>
      </c>
      <c r="C391" s="7"/>
      <c r="D391" s="8">
        <v>2</v>
      </c>
      <c r="E391" s="7"/>
      <c r="F391" t="s" s="6">
        <v>2657</v>
      </c>
      <c r="G391" t="s" s="6">
        <v>3108</v>
      </c>
      <c r="H391" s="7"/>
      <c r="I391" s="7"/>
    </row>
    <row r="392" ht="17" customHeight="1">
      <c r="A392" t="s" s="6">
        <v>3165</v>
      </c>
      <c r="B392" t="s" s="6">
        <v>3166</v>
      </c>
      <c r="C392" s="7"/>
      <c r="D392" s="7"/>
      <c r="E392" s="8">
        <v>59</v>
      </c>
      <c r="F392" s="7"/>
      <c r="G392" s="7"/>
      <c r="H392" s="7"/>
      <c r="I392" s="7"/>
    </row>
    <row r="393" ht="17" customHeight="1">
      <c r="A393" t="s" s="6">
        <v>2878</v>
      </c>
      <c r="B393" t="s" s="6">
        <v>3167</v>
      </c>
      <c r="C393" s="7"/>
      <c r="D393" s="7"/>
      <c r="E393" s="8">
        <v>39</v>
      </c>
      <c r="F393" s="7"/>
      <c r="G393" s="7"/>
      <c r="H393" t="s" s="6">
        <v>2877</v>
      </c>
      <c r="I393" s="7"/>
    </row>
    <row r="394" ht="17" customHeight="1">
      <c r="A394" t="s" s="6">
        <v>3141</v>
      </c>
      <c r="B394" t="s" s="6">
        <v>3168</v>
      </c>
      <c r="C394" s="7"/>
      <c r="D394" s="7"/>
      <c r="E394" s="8">
        <v>59</v>
      </c>
      <c r="F394" s="7"/>
      <c r="G394" s="7"/>
      <c r="H394" s="7"/>
      <c r="I394" s="7"/>
    </row>
    <row r="395" ht="17" customHeight="1">
      <c r="A395" t="s" s="6">
        <v>3119</v>
      </c>
      <c r="B395" t="s" s="6">
        <v>3169</v>
      </c>
      <c r="C395" s="7"/>
      <c r="D395" s="8">
        <v>4</v>
      </c>
      <c r="E395" s="7"/>
      <c r="F395" t="s" s="6">
        <v>3105</v>
      </c>
      <c r="G395" t="s" s="6">
        <v>3106</v>
      </c>
      <c r="H395" s="7"/>
      <c r="I395" s="7"/>
    </row>
    <row r="396" ht="17" customHeight="1">
      <c r="A396" t="s" s="6">
        <v>3170</v>
      </c>
      <c r="B396" t="s" s="6">
        <v>3171</v>
      </c>
      <c r="C396" s="7"/>
      <c r="D396" s="7"/>
      <c r="E396" s="8">
        <v>32</v>
      </c>
      <c r="F396" s="7"/>
      <c r="G396" s="7"/>
      <c r="H396" t="s" s="6">
        <v>3172</v>
      </c>
      <c r="I396" s="7"/>
    </row>
    <row r="397" ht="17" customHeight="1">
      <c r="A397" t="s" s="6">
        <v>3173</v>
      </c>
      <c r="B397" t="s" s="6">
        <v>3174</v>
      </c>
      <c r="C397" s="7"/>
      <c r="D397" s="7"/>
      <c r="E397" s="8">
        <v>5</v>
      </c>
      <c r="F397" s="7"/>
      <c r="G397" t="s" s="6">
        <v>3175</v>
      </c>
      <c r="H397" s="7"/>
      <c r="I397" s="7"/>
    </row>
    <row r="398" ht="17" customHeight="1">
      <c r="A398" t="s" s="6">
        <v>3176</v>
      </c>
      <c r="B398" t="s" s="6">
        <v>3177</v>
      </c>
      <c r="C398" s="7"/>
      <c r="D398" s="7"/>
      <c r="E398" t="s" s="6">
        <v>635</v>
      </c>
      <c r="F398" s="7"/>
      <c r="G398" s="7"/>
      <c r="H398" t="s" s="6">
        <v>3178</v>
      </c>
      <c r="I398" s="7"/>
    </row>
    <row r="399" ht="17" customHeight="1">
      <c r="A399" t="s" s="6">
        <v>3179</v>
      </c>
      <c r="B399" t="s" s="6">
        <v>3180</v>
      </c>
      <c r="C399" s="7"/>
      <c r="D399" s="7"/>
      <c r="E399" s="8">
        <v>5</v>
      </c>
      <c r="F399" t="s" s="6">
        <v>2883</v>
      </c>
      <c r="G399" t="s" s="6">
        <v>2884</v>
      </c>
      <c r="H399" s="7"/>
      <c r="I399" s="7"/>
    </row>
    <row r="400" ht="17" customHeight="1">
      <c r="A400" t="s" s="6">
        <v>3181</v>
      </c>
      <c r="B400" t="s" s="6">
        <v>3182</v>
      </c>
      <c r="C400" s="7"/>
      <c r="D400" s="7"/>
      <c r="E400" s="8">
        <v>60</v>
      </c>
      <c r="F400" s="7"/>
      <c r="G400" s="7"/>
      <c r="H400" s="7"/>
      <c r="I400" t="s" s="6">
        <v>3183</v>
      </c>
    </row>
    <row r="401" ht="17" customHeight="1">
      <c r="A401" t="s" s="6">
        <v>3184</v>
      </c>
      <c r="B401" t="s" s="6">
        <v>3185</v>
      </c>
      <c r="C401" s="7"/>
      <c r="D401" s="7"/>
      <c r="E401" s="8">
        <v>16</v>
      </c>
      <c r="F401" s="7"/>
      <c r="G401" s="7"/>
      <c r="H401" s="7"/>
      <c r="I401" s="7"/>
    </row>
    <row r="402" ht="17" customHeight="1">
      <c r="A402" t="s" s="6">
        <v>3172</v>
      </c>
      <c r="B402" t="s" s="6">
        <v>3186</v>
      </c>
      <c r="C402" s="7"/>
      <c r="D402" s="7"/>
      <c r="E402" s="8">
        <v>20</v>
      </c>
      <c r="F402" s="7"/>
      <c r="G402" s="7"/>
      <c r="H402" s="7"/>
      <c r="I402" t="s" s="6">
        <v>18</v>
      </c>
    </row>
    <row r="403" ht="17" customHeight="1">
      <c r="A403" t="s" s="6">
        <v>3187</v>
      </c>
      <c r="B403" t="s" s="6">
        <v>3188</v>
      </c>
      <c r="C403" s="7"/>
      <c r="D403" s="7"/>
      <c r="E403" s="8">
        <v>74</v>
      </c>
      <c r="F403" s="7"/>
      <c r="G403" s="7"/>
      <c r="H403" s="7"/>
      <c r="I403" s="7"/>
    </row>
    <row r="404" ht="17" customHeight="1">
      <c r="A404" t="s" s="6">
        <v>3189</v>
      </c>
      <c r="B404" t="s" s="6">
        <v>3190</v>
      </c>
      <c r="C404" s="7"/>
      <c r="D404" s="7"/>
      <c r="E404" t="s" s="6">
        <v>635</v>
      </c>
      <c r="F404" s="7"/>
      <c r="G404" s="7"/>
      <c r="H404" s="7"/>
      <c r="I404" s="7"/>
    </row>
    <row r="405" ht="17" customHeight="1">
      <c r="A405" t="s" s="6">
        <v>3191</v>
      </c>
      <c r="B405" t="s" s="6">
        <v>3192</v>
      </c>
      <c r="C405" s="7"/>
      <c r="D405" s="7"/>
      <c r="E405" s="8">
        <v>53</v>
      </c>
      <c r="F405" s="7"/>
      <c r="G405" s="7"/>
      <c r="H405" s="7"/>
      <c r="I405" s="7"/>
    </row>
    <row r="406" ht="17" customHeight="1">
      <c r="A406" t="s" s="6">
        <v>2885</v>
      </c>
      <c r="B406" t="s" s="6">
        <v>3193</v>
      </c>
      <c r="C406" s="7"/>
      <c r="D406" s="7"/>
      <c r="E406" s="8">
        <v>3</v>
      </c>
      <c r="F406" t="s" s="6">
        <v>3194</v>
      </c>
      <c r="G406" t="s" s="6">
        <v>3195</v>
      </c>
      <c r="H406" s="7"/>
      <c r="I406" s="7"/>
    </row>
    <row r="407" ht="17" customHeight="1">
      <c r="A407" t="s" s="6">
        <v>3196</v>
      </c>
      <c r="B407" t="s" s="6">
        <v>306</v>
      </c>
      <c r="C407" s="7"/>
      <c r="D407" s="7"/>
      <c r="E407" s="8">
        <v>63</v>
      </c>
      <c r="F407" s="7"/>
      <c r="G407" s="7"/>
      <c r="H407" s="7"/>
      <c r="I407" s="7"/>
    </row>
    <row r="408" ht="17" customHeight="1">
      <c r="A408" t="s" s="6">
        <v>3197</v>
      </c>
      <c r="B408" t="s" s="6">
        <v>3198</v>
      </c>
      <c r="C408" s="7"/>
      <c r="D408" s="7"/>
      <c r="E408" t="s" s="6">
        <v>635</v>
      </c>
      <c r="F408" s="7"/>
      <c r="G408" s="7"/>
      <c r="H408" t="s" s="6">
        <v>3199</v>
      </c>
      <c r="I408" s="7"/>
    </row>
    <row r="409" ht="17" customHeight="1">
      <c r="A409" t="s" s="6">
        <v>3200</v>
      </c>
      <c r="B409" t="s" s="6">
        <v>3201</v>
      </c>
      <c r="C409" s="7"/>
      <c r="D409" s="7"/>
      <c r="E409" s="8">
        <v>60</v>
      </c>
      <c r="F409" s="7"/>
      <c r="G409" s="7"/>
      <c r="H409" s="7"/>
      <c r="I409" s="7"/>
    </row>
    <row r="410" ht="17" customHeight="1">
      <c r="A410" t="s" s="6">
        <v>3202</v>
      </c>
      <c r="B410" t="s" s="6">
        <v>3203</v>
      </c>
      <c r="C410" s="7"/>
      <c r="D410" s="7"/>
      <c r="E410" s="8">
        <v>74</v>
      </c>
      <c r="F410" s="7"/>
      <c r="G410" s="7"/>
      <c r="H410" t="s" s="6">
        <v>3204</v>
      </c>
      <c r="I410" s="7"/>
    </row>
    <row r="411" ht="17" customHeight="1">
      <c r="A411" t="s" s="6">
        <v>3205</v>
      </c>
      <c r="B411" t="s" s="6">
        <v>3203</v>
      </c>
      <c r="C411" s="7"/>
      <c r="D411" s="8">
        <v>11</v>
      </c>
      <c r="E411" s="7"/>
      <c r="F411" t="s" s="6">
        <v>3206</v>
      </c>
      <c r="G411" t="s" s="6">
        <v>3106</v>
      </c>
      <c r="H411" s="7"/>
      <c r="I411" s="7"/>
    </row>
    <row r="412" ht="17" customHeight="1">
      <c r="A412" t="s" s="6">
        <v>3207</v>
      </c>
      <c r="B412" t="s" s="6">
        <v>3208</v>
      </c>
      <c r="C412" s="7"/>
      <c r="D412" s="7"/>
      <c r="E412" s="8">
        <v>67</v>
      </c>
      <c r="F412" s="7"/>
      <c r="G412" s="7"/>
      <c r="H412" s="7"/>
      <c r="I412" s="7"/>
    </row>
    <row r="413" ht="17" customHeight="1">
      <c r="A413" t="s" s="6">
        <v>3209</v>
      </c>
      <c r="B413" t="s" s="6">
        <v>3210</v>
      </c>
      <c r="C413" s="7"/>
      <c r="D413" s="7"/>
      <c r="E413" s="8">
        <v>80</v>
      </c>
      <c r="F413" s="7"/>
      <c r="G413" s="7"/>
      <c r="H413" s="7"/>
      <c r="I413" s="7"/>
    </row>
    <row r="414" ht="17" customHeight="1">
      <c r="A414" t="s" s="6">
        <v>3211</v>
      </c>
      <c r="B414" t="s" s="6">
        <v>3212</v>
      </c>
      <c r="C414" s="7"/>
      <c r="D414" s="7"/>
      <c r="E414" s="8">
        <v>68</v>
      </c>
      <c r="F414" s="7"/>
      <c r="G414" s="7"/>
      <c r="H414" t="s" s="6">
        <v>3213</v>
      </c>
      <c r="I414" s="7"/>
    </row>
    <row r="415" ht="17" customHeight="1">
      <c r="A415" t="s" s="6">
        <v>3214</v>
      </c>
      <c r="B415" t="s" s="6">
        <v>3215</v>
      </c>
      <c r="C415" s="7"/>
      <c r="D415" s="7"/>
      <c r="E415" s="8">
        <v>60</v>
      </c>
      <c r="F415" s="7"/>
      <c r="G415" s="7"/>
      <c r="H415" s="7"/>
      <c r="I415" s="7"/>
    </row>
    <row r="416" ht="17" customHeight="1">
      <c r="A416" t="s" s="6">
        <v>2302</v>
      </c>
      <c r="B416" t="s" s="6">
        <v>3216</v>
      </c>
      <c r="C416" s="7"/>
      <c r="D416" s="7"/>
      <c r="E416" s="8">
        <v>80</v>
      </c>
      <c r="F416" s="7"/>
      <c r="G416" s="7"/>
      <c r="H416" s="7"/>
      <c r="I416" s="7"/>
    </row>
    <row r="417" ht="17" customHeight="1">
      <c r="A417" t="s" s="6">
        <v>3217</v>
      </c>
      <c r="B417" t="s" s="6">
        <v>3218</v>
      </c>
      <c r="C417" s="8">
        <v>11</v>
      </c>
      <c r="D417" s="7"/>
      <c r="E417" s="7"/>
      <c r="F417" t="s" s="6">
        <v>3219</v>
      </c>
      <c r="G417" t="s" s="6">
        <v>3220</v>
      </c>
      <c r="H417" s="7"/>
      <c r="I417" s="7"/>
    </row>
    <row r="418" ht="17" customHeight="1">
      <c r="A418" t="s" s="6">
        <v>2959</v>
      </c>
      <c r="B418" t="s" s="6">
        <v>3221</v>
      </c>
      <c r="C418" s="7"/>
      <c r="D418" s="7"/>
      <c r="E418" s="8">
        <v>33</v>
      </c>
      <c r="F418" s="7"/>
      <c r="G418" s="7"/>
      <c r="H418" t="s" s="6">
        <v>2316</v>
      </c>
      <c r="I418" s="7"/>
    </row>
    <row r="419" ht="17" customHeight="1">
      <c r="A419" t="s" s="6">
        <v>3222</v>
      </c>
      <c r="B419" t="s" s="6">
        <v>3221</v>
      </c>
      <c r="C419" s="7"/>
      <c r="D419" s="7"/>
      <c r="E419" s="8">
        <v>34</v>
      </c>
      <c r="F419" s="7"/>
      <c r="G419" s="7"/>
      <c r="H419" t="s" s="6">
        <v>3223</v>
      </c>
      <c r="I419" s="7"/>
    </row>
    <row r="420" ht="17" customHeight="1">
      <c r="A420" t="s" s="6">
        <v>3224</v>
      </c>
      <c r="B420" t="s" s="6">
        <v>3225</v>
      </c>
      <c r="C420" s="7"/>
      <c r="D420" s="8">
        <v>8</v>
      </c>
      <c r="E420" s="7"/>
      <c r="F420" t="s" s="6">
        <v>3151</v>
      </c>
      <c r="G420" t="s" s="6">
        <v>3226</v>
      </c>
      <c r="H420" s="7"/>
      <c r="I420" s="7"/>
    </row>
    <row r="421" ht="17" customHeight="1">
      <c r="A421" t="s" s="6">
        <v>3227</v>
      </c>
      <c r="B421" t="s" s="6">
        <v>3228</v>
      </c>
      <c r="C421" s="8">
        <v>0</v>
      </c>
      <c r="D421" s="7"/>
      <c r="E421" s="7"/>
      <c r="F421" t="s" s="6">
        <v>3229</v>
      </c>
      <c r="G421" t="s" s="6">
        <v>3230</v>
      </c>
      <c r="H421" s="7"/>
      <c r="I421" t="s" s="6">
        <v>503</v>
      </c>
    </row>
    <row r="422" ht="17" customHeight="1">
      <c r="A422" t="s" s="6">
        <v>3231</v>
      </c>
      <c r="B422" t="s" s="6">
        <v>3232</v>
      </c>
      <c r="C422" s="8">
        <v>13</v>
      </c>
      <c r="D422" s="7"/>
      <c r="E422" s="7"/>
      <c r="F422" t="s" s="6">
        <v>1198</v>
      </c>
      <c r="G422" t="s" s="6">
        <v>3118</v>
      </c>
      <c r="H422" s="7"/>
      <c r="I422" s="7"/>
    </row>
    <row r="423" ht="17" customHeight="1">
      <c r="A423" t="s" s="6">
        <v>3233</v>
      </c>
      <c r="B423" t="s" s="6">
        <v>3234</v>
      </c>
      <c r="C423" s="8">
        <v>13</v>
      </c>
      <c r="D423" s="7"/>
      <c r="E423" s="7"/>
      <c r="F423" t="s" s="6">
        <v>2316</v>
      </c>
      <c r="G423" t="s" s="6">
        <v>2959</v>
      </c>
      <c r="H423" s="7"/>
      <c r="I423" s="7"/>
    </row>
    <row r="424" ht="17" customHeight="1">
      <c r="A424" t="s" s="6">
        <v>3235</v>
      </c>
      <c r="B424" t="s" s="6">
        <v>3236</v>
      </c>
      <c r="C424" s="8">
        <v>12</v>
      </c>
      <c r="D424" s="7"/>
      <c r="E424" s="7"/>
      <c r="F424" t="s" s="6">
        <v>2931</v>
      </c>
      <c r="G424" t="s" s="6">
        <v>3237</v>
      </c>
      <c r="H424" s="7"/>
      <c r="I424" s="7"/>
    </row>
    <row r="425" ht="17" customHeight="1">
      <c r="A425" t="s" s="6">
        <v>3238</v>
      </c>
      <c r="B425" t="s" s="6">
        <v>3239</v>
      </c>
      <c r="C425" s="8">
        <v>0</v>
      </c>
      <c r="D425" s="7"/>
      <c r="E425" s="7"/>
      <c r="F425" t="s" s="6">
        <v>3240</v>
      </c>
      <c r="G425" t="s" s="6">
        <v>3241</v>
      </c>
      <c r="H425" s="7"/>
      <c r="I425" s="7"/>
    </row>
    <row r="426" ht="17" customHeight="1">
      <c r="A426" t="s" s="6">
        <v>3078</v>
      </c>
      <c r="B426" t="s" s="6">
        <v>3239</v>
      </c>
      <c r="C426" s="8">
        <v>1</v>
      </c>
      <c r="D426" s="7"/>
      <c r="E426" s="7"/>
      <c r="F426" t="s" s="6">
        <v>3105</v>
      </c>
      <c r="G426" t="s" s="6">
        <v>3106</v>
      </c>
      <c r="H426" s="7"/>
      <c r="I426" s="7"/>
    </row>
    <row r="427" ht="17" customHeight="1">
      <c r="A427" t="s" s="6">
        <v>2877</v>
      </c>
      <c r="B427" t="s" s="6">
        <v>3242</v>
      </c>
      <c r="C427" s="7"/>
      <c r="D427" s="7"/>
      <c r="E427" s="8">
        <v>66</v>
      </c>
      <c r="F427" s="7"/>
      <c r="G427" s="7"/>
      <c r="H427" s="7"/>
      <c r="I427" s="7"/>
    </row>
    <row r="428" ht="17" customHeight="1">
      <c r="A428" t="s" s="6">
        <v>3243</v>
      </c>
      <c r="B428" t="s" s="6">
        <v>3244</v>
      </c>
      <c r="C428" s="7"/>
      <c r="D428" s="7"/>
      <c r="E428" s="8">
        <v>5</v>
      </c>
      <c r="F428" t="s" s="6">
        <v>3105</v>
      </c>
      <c r="G428" t="s" s="6">
        <v>3106</v>
      </c>
      <c r="H428" s="7"/>
      <c r="I428" s="7"/>
    </row>
    <row r="429" ht="17" customHeight="1">
      <c r="A429" t="s" s="6">
        <v>3245</v>
      </c>
      <c r="B429" t="s" s="6">
        <v>3246</v>
      </c>
      <c r="C429" s="7"/>
      <c r="D429" s="7"/>
      <c r="E429" s="8">
        <v>68</v>
      </c>
      <c r="F429" s="7"/>
      <c r="G429" s="7"/>
      <c r="H429" t="s" s="6">
        <v>3247</v>
      </c>
      <c r="I429" t="s" s="6">
        <v>3248</v>
      </c>
    </row>
    <row r="430" ht="17" customHeight="1">
      <c r="A430" t="s" s="6">
        <v>3199</v>
      </c>
      <c r="B430" t="s" s="6">
        <v>325</v>
      </c>
      <c r="C430" s="7"/>
      <c r="D430" s="7"/>
      <c r="E430" s="8">
        <v>72</v>
      </c>
      <c r="F430" s="7"/>
      <c r="G430" s="7"/>
      <c r="H430" s="7"/>
      <c r="I430" s="7"/>
    </row>
    <row r="431" ht="17" customHeight="1">
      <c r="A431" t="s" s="6">
        <v>3249</v>
      </c>
      <c r="B431" t="s" s="6">
        <v>3250</v>
      </c>
      <c r="C431" s="7"/>
      <c r="D431" s="8">
        <v>6</v>
      </c>
      <c r="E431" s="7"/>
      <c r="F431" t="s" s="6">
        <v>3251</v>
      </c>
      <c r="G431" t="s" s="6">
        <v>3252</v>
      </c>
      <c r="H431" s="7"/>
      <c r="I431" s="7"/>
    </row>
    <row r="432" ht="17" customHeight="1">
      <c r="A432" t="s" s="6">
        <v>3253</v>
      </c>
      <c r="B432" t="s" s="6">
        <v>3254</v>
      </c>
      <c r="C432" s="8">
        <v>0</v>
      </c>
      <c r="D432" s="7"/>
      <c r="E432" s="7"/>
      <c r="F432" t="s" s="6">
        <v>3255</v>
      </c>
      <c r="G432" t="s" s="6">
        <v>3154</v>
      </c>
      <c r="H432" s="7"/>
      <c r="I432" t="s" s="6">
        <v>503</v>
      </c>
    </row>
    <row r="433" ht="17" customHeight="1">
      <c r="A433" t="s" s="6">
        <v>3256</v>
      </c>
      <c r="B433" t="s" s="6">
        <v>3257</v>
      </c>
      <c r="C433" s="7"/>
      <c r="D433" s="7"/>
      <c r="E433" s="8">
        <v>66</v>
      </c>
      <c r="F433" s="7"/>
      <c r="G433" s="7"/>
      <c r="H433" s="7"/>
      <c r="I433" s="7"/>
    </row>
    <row r="434" ht="17" customHeight="1">
      <c r="A434" t="s" s="6">
        <v>3258</v>
      </c>
      <c r="B434" t="s" s="6">
        <v>3259</v>
      </c>
      <c r="C434" s="7"/>
      <c r="D434" s="7"/>
      <c r="E434" s="8">
        <v>3</v>
      </c>
      <c r="F434" t="s" s="6">
        <v>3260</v>
      </c>
      <c r="G434" t="s" s="6">
        <v>3261</v>
      </c>
      <c r="H434" s="7"/>
      <c r="I434" s="7"/>
    </row>
    <row r="435" ht="17" customHeight="1">
      <c r="A435" t="s" s="6">
        <v>3262</v>
      </c>
      <c r="B435" t="s" s="6">
        <v>3263</v>
      </c>
      <c r="C435" s="7"/>
      <c r="D435" s="7"/>
      <c r="E435" s="8">
        <v>15</v>
      </c>
      <c r="F435" s="7"/>
      <c r="G435" s="7"/>
      <c r="H435" s="7"/>
      <c r="I435" s="7"/>
    </row>
    <row r="436" ht="17" customHeight="1">
      <c r="A436" t="s" s="6">
        <v>3264</v>
      </c>
      <c r="B436" t="s" s="6">
        <v>3265</v>
      </c>
      <c r="C436" s="7"/>
      <c r="D436" s="7"/>
      <c r="E436" s="8">
        <v>22</v>
      </c>
      <c r="F436" s="7"/>
      <c r="G436" s="7"/>
      <c r="H436" s="7"/>
      <c r="I436" s="7"/>
    </row>
    <row r="437" ht="17" customHeight="1">
      <c r="A437" t="s" s="6">
        <v>3266</v>
      </c>
      <c r="B437" t="s" s="6">
        <v>3267</v>
      </c>
      <c r="C437" s="7"/>
      <c r="D437" s="7"/>
      <c r="E437" s="8">
        <v>87</v>
      </c>
      <c r="F437" s="7"/>
      <c r="G437" s="7"/>
      <c r="H437" s="7"/>
      <c r="I437" s="7"/>
    </row>
    <row r="438" ht="17" customHeight="1">
      <c r="A438" t="s" s="6">
        <v>2793</v>
      </c>
      <c r="B438" t="s" s="6">
        <v>3268</v>
      </c>
      <c r="C438" s="7"/>
      <c r="D438" s="7"/>
      <c r="E438" s="8">
        <v>39</v>
      </c>
      <c r="F438" s="7"/>
      <c r="G438" s="7"/>
      <c r="H438" s="7"/>
      <c r="I438" t="s" s="6">
        <v>18</v>
      </c>
    </row>
    <row r="439" ht="17" customHeight="1">
      <c r="A439" t="s" s="6">
        <v>3269</v>
      </c>
      <c r="B439" t="s" s="6">
        <v>3270</v>
      </c>
      <c r="C439" s="7"/>
      <c r="D439" s="7"/>
      <c r="E439" s="8">
        <v>16</v>
      </c>
      <c r="F439" s="7"/>
      <c r="G439" s="7"/>
      <c r="H439" s="7"/>
      <c r="I439" t="s" s="6">
        <v>18</v>
      </c>
    </row>
    <row r="440" ht="17" customHeight="1">
      <c r="A440" t="s" s="6">
        <v>3271</v>
      </c>
      <c r="B440" t="s" s="6">
        <v>3270</v>
      </c>
      <c r="C440" s="7"/>
      <c r="D440" s="7"/>
      <c r="E440" t="s" s="6">
        <v>635</v>
      </c>
      <c r="F440" s="7"/>
      <c r="G440" s="7"/>
      <c r="H440" t="s" s="6">
        <v>3272</v>
      </c>
      <c r="I440" s="7"/>
    </row>
    <row r="441" ht="17" customHeight="1">
      <c r="A441" t="s" s="6">
        <v>2881</v>
      </c>
      <c r="B441" t="s" s="6">
        <v>3270</v>
      </c>
      <c r="C441" s="8">
        <v>0</v>
      </c>
      <c r="D441" s="7"/>
      <c r="E441" s="7"/>
      <c r="F441" t="s" s="6">
        <v>2883</v>
      </c>
      <c r="G441" t="s" s="6">
        <v>3273</v>
      </c>
      <c r="H441" s="7"/>
      <c r="I441" t="s" s="6">
        <v>503</v>
      </c>
    </row>
    <row r="442" ht="17" customHeight="1">
      <c r="A442" t="s" s="6">
        <v>2231</v>
      </c>
      <c r="B442" t="s" s="6">
        <v>3274</v>
      </c>
      <c r="C442" s="7"/>
      <c r="D442" s="7"/>
      <c r="E442" s="8">
        <v>53</v>
      </c>
      <c r="F442" s="7"/>
      <c r="G442" s="7"/>
      <c r="H442" s="7"/>
      <c r="I442" s="7"/>
    </row>
    <row r="443" ht="17" customHeight="1">
      <c r="A443" t="s" s="6">
        <v>3275</v>
      </c>
      <c r="B443" t="s" s="6">
        <v>3276</v>
      </c>
      <c r="C443" s="7"/>
      <c r="D443" s="7"/>
      <c r="E443" s="8">
        <v>16</v>
      </c>
      <c r="F443" s="7"/>
      <c r="G443" s="7"/>
      <c r="H443" s="7"/>
      <c r="I443" t="s" s="6">
        <v>18</v>
      </c>
    </row>
    <row r="444" ht="17" customHeight="1">
      <c r="A444" t="s" s="6">
        <v>3277</v>
      </c>
      <c r="B444" t="s" s="6">
        <v>3278</v>
      </c>
      <c r="C444" s="7"/>
      <c r="D444" s="7"/>
      <c r="E444" s="8">
        <v>69</v>
      </c>
      <c r="F444" s="7"/>
      <c r="G444" s="7"/>
      <c r="H444" t="s" s="6">
        <v>1162</v>
      </c>
      <c r="I444" s="7"/>
    </row>
    <row r="445" ht="17" customHeight="1">
      <c r="A445" t="s" s="6">
        <v>3279</v>
      </c>
      <c r="B445" t="s" s="6">
        <v>3278</v>
      </c>
      <c r="C445" s="7"/>
      <c r="D445" s="7"/>
      <c r="E445" t="s" s="6">
        <v>635</v>
      </c>
      <c r="F445" s="7"/>
      <c r="G445" s="7"/>
      <c r="H445" s="7"/>
      <c r="I445" t="s" s="6">
        <v>3280</v>
      </c>
    </row>
    <row r="446" ht="17" customHeight="1">
      <c r="A446" t="s" s="6">
        <v>3281</v>
      </c>
      <c r="B446" t="s" s="6">
        <v>3282</v>
      </c>
      <c r="C446" s="7"/>
      <c r="D446" s="7"/>
      <c r="E446" s="8">
        <v>32</v>
      </c>
      <c r="F446" s="7"/>
      <c r="G446" s="7"/>
      <c r="H446" t="s" s="6">
        <v>3283</v>
      </c>
      <c r="I446" s="7"/>
    </row>
    <row r="447" ht="17" customHeight="1">
      <c r="A447" t="s" s="6">
        <v>3284</v>
      </c>
      <c r="B447" t="s" s="6">
        <v>3285</v>
      </c>
      <c r="C447" s="7"/>
      <c r="D447" s="8">
        <v>9</v>
      </c>
      <c r="E447" s="7"/>
      <c r="F447" s="7"/>
      <c r="G447" t="s" s="6">
        <v>3286</v>
      </c>
      <c r="H447" s="7"/>
      <c r="I447" t="s" s="6">
        <v>3287</v>
      </c>
    </row>
    <row r="448" ht="17" customHeight="1">
      <c r="A448" t="s" s="6">
        <v>3288</v>
      </c>
      <c r="B448" t="s" s="6">
        <v>3289</v>
      </c>
      <c r="C448" s="7"/>
      <c r="D448" s="8">
        <v>3</v>
      </c>
      <c r="E448" s="7"/>
      <c r="F448" t="s" s="6">
        <v>3283</v>
      </c>
      <c r="G448" t="s" s="6">
        <v>3281</v>
      </c>
      <c r="H448" s="7"/>
      <c r="I448" t="s" s="6">
        <v>3287</v>
      </c>
    </row>
    <row r="449" ht="17" customHeight="1">
      <c r="A449" t="s" s="6">
        <v>3290</v>
      </c>
      <c r="B449" t="s" s="6">
        <v>3291</v>
      </c>
      <c r="C449" s="7"/>
      <c r="D449" s="8">
        <v>6</v>
      </c>
      <c r="E449" s="7"/>
      <c r="F449" t="s" s="6">
        <v>1198</v>
      </c>
      <c r="G449" t="s" s="6">
        <v>3118</v>
      </c>
      <c r="H449" s="7"/>
      <c r="I449" s="7"/>
    </row>
    <row r="450" ht="17" customHeight="1">
      <c r="A450" t="s" s="6">
        <v>3292</v>
      </c>
      <c r="B450" t="s" s="6">
        <v>3293</v>
      </c>
      <c r="C450" s="7"/>
      <c r="D450" s="7"/>
      <c r="E450" s="8">
        <v>1</v>
      </c>
      <c r="F450" t="s" s="6">
        <v>3294</v>
      </c>
      <c r="G450" t="s" s="6">
        <v>3295</v>
      </c>
      <c r="H450" s="7"/>
      <c r="I450" s="7"/>
    </row>
    <row r="451" ht="17" customHeight="1">
      <c r="A451" t="s" s="6">
        <v>3296</v>
      </c>
      <c r="B451" t="s" s="6">
        <v>3297</v>
      </c>
      <c r="C451" s="7"/>
      <c r="D451" s="7"/>
      <c r="E451" s="8">
        <v>60</v>
      </c>
      <c r="F451" s="7"/>
      <c r="G451" s="7"/>
      <c r="H451" s="7"/>
      <c r="I451" t="s" s="6">
        <v>18</v>
      </c>
    </row>
    <row r="452" ht="17" customHeight="1">
      <c r="A452" t="s" s="6">
        <v>3298</v>
      </c>
      <c r="B452" t="s" s="6">
        <v>3299</v>
      </c>
      <c r="C452" s="7"/>
      <c r="D452" s="7"/>
      <c r="E452" s="8">
        <v>66</v>
      </c>
      <c r="F452" s="7"/>
      <c r="G452" s="7"/>
      <c r="H452" s="7"/>
      <c r="I452" s="7"/>
    </row>
    <row r="453" ht="17" customHeight="1">
      <c r="A453" t="s" s="6">
        <v>3300</v>
      </c>
      <c r="B453" t="s" s="6">
        <v>3301</v>
      </c>
      <c r="C453" s="7"/>
      <c r="D453" s="7"/>
      <c r="E453" s="8">
        <v>63</v>
      </c>
      <c r="F453" s="7"/>
      <c r="G453" s="7"/>
      <c r="H453" s="7"/>
      <c r="I453" t="s" s="6">
        <v>3302</v>
      </c>
    </row>
    <row r="454" ht="17" customHeight="1">
      <c r="A454" t="s" s="6">
        <v>3095</v>
      </c>
      <c r="B454" t="s" s="6">
        <v>3303</v>
      </c>
      <c r="C454" s="7"/>
      <c r="D454" s="8">
        <v>2</v>
      </c>
      <c r="E454" s="7"/>
      <c r="F454" t="s" s="6">
        <v>2877</v>
      </c>
      <c r="G454" t="s" s="6">
        <v>3304</v>
      </c>
      <c r="H454" s="7"/>
      <c r="I454" s="7"/>
    </row>
    <row r="455" ht="17" customHeight="1">
      <c r="A455" t="s" s="6">
        <v>556</v>
      </c>
      <c r="B455" t="s" s="6">
        <v>3305</v>
      </c>
      <c r="C455" s="7"/>
      <c r="D455" s="7"/>
      <c r="E455" s="8">
        <v>65</v>
      </c>
      <c r="F455" s="7"/>
      <c r="G455" s="7"/>
      <c r="H455" t="s" s="6">
        <v>3306</v>
      </c>
      <c r="I455" s="7"/>
    </row>
    <row r="456" ht="17" customHeight="1">
      <c r="A456" t="s" s="6">
        <v>2763</v>
      </c>
      <c r="B456" t="s" s="6">
        <v>3307</v>
      </c>
      <c r="C456" s="7"/>
      <c r="D456" s="7"/>
      <c r="E456" s="8">
        <v>47</v>
      </c>
      <c r="F456" s="7"/>
      <c r="G456" s="7"/>
      <c r="H456" t="s" s="6">
        <v>3308</v>
      </c>
      <c r="I456" s="7"/>
    </row>
    <row r="457" ht="17" customHeight="1">
      <c r="A457" t="s" s="6">
        <v>3309</v>
      </c>
      <c r="B457" t="s" s="6">
        <v>3310</v>
      </c>
      <c r="C457" s="7"/>
      <c r="D457" s="7"/>
      <c r="E457" s="8">
        <v>74</v>
      </c>
      <c r="F457" s="7"/>
      <c r="G457" s="7"/>
      <c r="H457" t="s" s="6">
        <v>3311</v>
      </c>
      <c r="I457" s="7"/>
    </row>
    <row r="458" ht="17" customHeight="1">
      <c r="A458" t="s" s="6">
        <v>3136</v>
      </c>
      <c r="B458" t="s" s="6">
        <v>3312</v>
      </c>
      <c r="C458" s="7"/>
      <c r="D458" s="7"/>
      <c r="E458" s="8">
        <v>40</v>
      </c>
      <c r="F458" s="7"/>
      <c r="G458" s="7"/>
      <c r="H458" t="s" s="6">
        <v>3313</v>
      </c>
      <c r="I458" s="7"/>
    </row>
    <row r="459" ht="17" customHeight="1">
      <c r="A459" t="s" s="6">
        <v>3314</v>
      </c>
      <c r="B459" t="s" s="6">
        <v>3315</v>
      </c>
      <c r="C459" s="7"/>
      <c r="D459" s="7"/>
      <c r="E459" s="8">
        <v>1</v>
      </c>
      <c r="F459" t="s" s="6">
        <v>3316</v>
      </c>
      <c r="G459" t="s" s="6">
        <v>3317</v>
      </c>
      <c r="H459" s="7"/>
      <c r="I459" s="7"/>
    </row>
    <row r="460" ht="17" customHeight="1">
      <c r="A460" t="s" s="6">
        <v>3084</v>
      </c>
      <c r="B460" t="s" s="6">
        <v>3318</v>
      </c>
      <c r="C460" s="7"/>
      <c r="D460" s="7"/>
      <c r="E460" s="8">
        <v>12</v>
      </c>
      <c r="F460" t="s" s="6">
        <v>2870</v>
      </c>
      <c r="G460" t="s" s="6">
        <v>3319</v>
      </c>
      <c r="H460" s="7"/>
      <c r="I460" s="7"/>
    </row>
    <row r="461" ht="17" customHeight="1">
      <c r="A461" t="s" s="6">
        <v>3320</v>
      </c>
      <c r="B461" t="s" s="6">
        <v>3321</v>
      </c>
      <c r="C461" s="7"/>
      <c r="D461" s="7"/>
      <c r="E461" s="8">
        <v>25</v>
      </c>
      <c r="F461" s="7"/>
      <c r="G461" s="7"/>
      <c r="H461" s="7"/>
      <c r="I461" t="s" s="6">
        <v>18</v>
      </c>
    </row>
    <row r="462" ht="17" customHeight="1">
      <c r="A462" t="s" s="6">
        <v>3322</v>
      </c>
      <c r="B462" t="s" s="6">
        <v>3323</v>
      </c>
      <c r="C462" s="7"/>
      <c r="D462" s="8">
        <v>2</v>
      </c>
      <c r="E462" s="7"/>
      <c r="F462" t="s" s="6">
        <v>3316</v>
      </c>
      <c r="G462" t="s" s="6">
        <v>3317</v>
      </c>
      <c r="H462" s="7"/>
      <c r="I462" s="7"/>
    </row>
    <row r="463" ht="17" customHeight="1">
      <c r="A463" t="s" s="6">
        <v>3324</v>
      </c>
      <c r="B463" t="s" s="6">
        <v>3325</v>
      </c>
      <c r="C463" s="7"/>
      <c r="D463" s="7"/>
      <c r="E463" s="8">
        <v>55</v>
      </c>
      <c r="F463" s="7"/>
      <c r="G463" s="7"/>
      <c r="H463" t="s" s="6">
        <v>3326</v>
      </c>
      <c r="I463" s="7"/>
    </row>
    <row r="464" ht="17" customHeight="1">
      <c r="A464" t="s" s="6">
        <v>1117</v>
      </c>
      <c r="B464" t="s" s="6">
        <v>3325</v>
      </c>
      <c r="C464" s="7"/>
      <c r="D464" s="7"/>
      <c r="E464" s="8">
        <v>50</v>
      </c>
      <c r="F464" s="7"/>
      <c r="G464" s="7"/>
      <c r="H464" t="s" s="6">
        <v>3327</v>
      </c>
      <c r="I464" s="7"/>
    </row>
    <row r="465" ht="17" customHeight="1">
      <c r="A465" t="s" s="6">
        <v>3328</v>
      </c>
      <c r="B465" t="s" s="6">
        <v>3329</v>
      </c>
      <c r="C465" s="7"/>
      <c r="D465" s="7"/>
      <c r="E465" s="8">
        <v>70</v>
      </c>
      <c r="F465" s="7"/>
      <c r="G465" s="7"/>
      <c r="H465" t="s" s="6">
        <v>3330</v>
      </c>
      <c r="I465" s="7"/>
    </row>
    <row r="466" ht="17" customHeight="1">
      <c r="A466" t="s" s="6">
        <v>3331</v>
      </c>
      <c r="B466" t="s" s="6">
        <v>3332</v>
      </c>
      <c r="C466" s="8">
        <v>15</v>
      </c>
      <c r="D466" s="7"/>
      <c r="E466" s="7"/>
      <c r="F466" t="s" s="6">
        <v>3333</v>
      </c>
      <c r="G466" t="s" s="6">
        <v>2983</v>
      </c>
      <c r="H466" s="7"/>
      <c r="I466" s="7"/>
    </row>
    <row r="467" ht="17" customHeight="1">
      <c r="A467" t="s" s="6">
        <v>3334</v>
      </c>
      <c r="B467" t="s" s="6">
        <v>3335</v>
      </c>
      <c r="C467" s="7"/>
      <c r="D467" s="7"/>
      <c r="E467" s="8">
        <v>75</v>
      </c>
      <c r="F467" s="7"/>
      <c r="G467" s="7"/>
      <c r="H467" s="7"/>
      <c r="I467" t="s" s="6">
        <v>3336</v>
      </c>
    </row>
    <row r="468" ht="17" customHeight="1">
      <c r="A468" t="s" s="6">
        <v>3337</v>
      </c>
      <c r="B468" t="s" s="6">
        <v>1509</v>
      </c>
      <c r="C468" s="7"/>
      <c r="D468" s="7"/>
      <c r="E468" s="8">
        <v>85</v>
      </c>
      <c r="F468" s="7"/>
      <c r="G468" s="7"/>
      <c r="H468" s="7"/>
      <c r="I468" t="s" s="6">
        <v>530</v>
      </c>
    </row>
    <row r="469" ht="17" customHeight="1">
      <c r="A469" t="s" s="6">
        <v>3338</v>
      </c>
      <c r="B469" t="s" s="6">
        <v>3339</v>
      </c>
      <c r="C469" s="7"/>
      <c r="D469" s="7"/>
      <c r="E469" s="8">
        <v>55</v>
      </c>
      <c r="F469" s="7"/>
      <c r="G469" s="7"/>
      <c r="H469" s="7"/>
      <c r="I469" s="7"/>
    </row>
    <row r="470" ht="17" customHeight="1">
      <c r="A470" t="s" s="6">
        <v>3340</v>
      </c>
      <c r="B470" t="s" s="6">
        <v>3341</v>
      </c>
      <c r="C470" s="7"/>
      <c r="D470" s="7"/>
      <c r="E470" s="8">
        <v>69</v>
      </c>
      <c r="F470" s="7"/>
      <c r="G470" s="7"/>
      <c r="H470" s="7"/>
      <c r="I470" t="s" s="6">
        <v>543</v>
      </c>
    </row>
    <row r="471" ht="17" customHeight="1">
      <c r="A471" t="s" s="6">
        <v>3342</v>
      </c>
      <c r="B471" t="s" s="6">
        <v>3343</v>
      </c>
      <c r="C471" s="7"/>
      <c r="D471" s="7"/>
      <c r="E471" s="8">
        <v>57</v>
      </c>
      <c r="F471" s="7"/>
      <c r="G471" s="7"/>
      <c r="H471" s="7"/>
      <c r="I471" s="7"/>
    </row>
    <row r="472" ht="17" customHeight="1">
      <c r="A472" t="s" s="6">
        <v>3344</v>
      </c>
      <c r="B472" t="s" s="6">
        <v>3345</v>
      </c>
      <c r="C472" s="7"/>
      <c r="D472" s="7"/>
      <c r="E472" s="8">
        <v>62</v>
      </c>
      <c r="F472" s="7"/>
      <c r="G472" s="7"/>
      <c r="H472" t="s" s="6">
        <v>2549</v>
      </c>
      <c r="I472" s="7"/>
    </row>
    <row r="473" ht="17" customHeight="1">
      <c r="A473" t="s" s="6">
        <v>3346</v>
      </c>
      <c r="B473" t="s" s="6">
        <v>3347</v>
      </c>
      <c r="C473" s="7"/>
      <c r="D473" s="8">
        <v>1</v>
      </c>
      <c r="E473" s="7"/>
      <c r="F473" t="s" s="6">
        <v>2877</v>
      </c>
      <c r="G473" t="s" s="6">
        <v>3108</v>
      </c>
      <c r="H473" s="7"/>
      <c r="I473" s="7"/>
    </row>
    <row r="474" ht="17" customHeight="1">
      <c r="A474" t="s" s="6">
        <v>3348</v>
      </c>
      <c r="B474" t="s" s="6">
        <v>3349</v>
      </c>
      <c r="C474" s="7"/>
      <c r="D474" s="8">
        <v>5</v>
      </c>
      <c r="E474" s="7"/>
      <c r="F474" t="s" s="6">
        <v>3350</v>
      </c>
      <c r="G474" t="s" s="6">
        <v>3351</v>
      </c>
      <c r="H474" s="7"/>
      <c r="I474" s="7"/>
    </row>
    <row r="475" ht="17" customHeight="1">
      <c r="A475" t="s" s="6">
        <v>3352</v>
      </c>
      <c r="B475" t="s" s="6">
        <v>3353</v>
      </c>
      <c r="C475" s="7"/>
      <c r="D475" s="7"/>
      <c r="E475" s="8">
        <v>2</v>
      </c>
      <c r="F475" t="s" s="6">
        <v>3354</v>
      </c>
      <c r="G475" t="s" s="6">
        <v>3355</v>
      </c>
      <c r="H475" s="7"/>
      <c r="I475" s="7"/>
    </row>
    <row r="476" ht="17" customHeight="1">
      <c r="A476" t="s" s="6">
        <v>3356</v>
      </c>
      <c r="B476" t="s" s="6">
        <v>3357</v>
      </c>
      <c r="C476" s="7"/>
      <c r="D476" s="7"/>
      <c r="E476" s="8">
        <v>2</v>
      </c>
      <c r="F476" t="s" s="6">
        <v>3260</v>
      </c>
      <c r="G476" t="s" s="6">
        <v>3261</v>
      </c>
      <c r="H476" s="7"/>
      <c r="I476" s="7"/>
    </row>
    <row r="477" ht="17" customHeight="1">
      <c r="A477" t="s" s="6">
        <v>3358</v>
      </c>
      <c r="B477" t="s" s="6">
        <v>3359</v>
      </c>
      <c r="C477" s="7"/>
      <c r="D477" s="7"/>
      <c r="E477" s="8">
        <v>3</v>
      </c>
      <c r="F477" t="s" s="6">
        <v>3350</v>
      </c>
      <c r="G477" t="s" s="6">
        <v>3351</v>
      </c>
      <c r="H477" s="7"/>
      <c r="I477" s="7"/>
    </row>
    <row r="478" ht="17" customHeight="1">
      <c r="A478" t="s" s="6">
        <v>3360</v>
      </c>
      <c r="B478" t="s" s="6">
        <v>366</v>
      </c>
      <c r="C478" s="7"/>
      <c r="D478" s="7"/>
      <c r="E478" s="8">
        <v>1</v>
      </c>
      <c r="F478" t="s" s="6">
        <v>3361</v>
      </c>
      <c r="G478" t="s" s="6">
        <v>3362</v>
      </c>
      <c r="H478" s="7"/>
      <c r="I478" s="7"/>
    </row>
    <row r="479" ht="17" customHeight="1">
      <c r="A479" t="s" s="6">
        <v>3363</v>
      </c>
      <c r="B479" t="s" s="6">
        <v>366</v>
      </c>
      <c r="C479" s="7"/>
      <c r="D479" s="7"/>
      <c r="E479" s="8">
        <v>70</v>
      </c>
      <c r="F479" s="7"/>
      <c r="G479" s="7"/>
      <c r="H479" t="s" s="6">
        <v>2811</v>
      </c>
      <c r="I479" s="7"/>
    </row>
    <row r="480" ht="17" customHeight="1">
      <c r="A480" t="s" s="6">
        <v>3364</v>
      </c>
      <c r="B480" t="s" s="6">
        <v>3365</v>
      </c>
      <c r="C480" s="8">
        <v>2</v>
      </c>
      <c r="D480" s="7"/>
      <c r="E480" s="7"/>
      <c r="F480" s="7"/>
      <c r="G480" t="s" s="6">
        <v>3118</v>
      </c>
      <c r="H480" s="7"/>
      <c r="I480" t="s" s="6">
        <v>3366</v>
      </c>
    </row>
    <row r="481" ht="17" customHeight="1">
      <c r="A481" t="s" s="6">
        <v>3367</v>
      </c>
      <c r="B481" t="s" s="6">
        <v>3368</v>
      </c>
      <c r="C481" s="7"/>
      <c r="D481" s="7"/>
      <c r="E481" s="8">
        <v>2</v>
      </c>
      <c r="F481" t="s" s="6">
        <v>3369</v>
      </c>
      <c r="G481" t="s" s="6">
        <v>3370</v>
      </c>
      <c r="H481" s="7"/>
      <c r="I481" s="7"/>
    </row>
    <row r="482" ht="17" customHeight="1">
      <c r="A482" t="s" s="6">
        <v>3371</v>
      </c>
      <c r="B482" t="s" s="6">
        <v>3372</v>
      </c>
      <c r="C482" s="7"/>
      <c r="D482" s="8">
        <v>10</v>
      </c>
      <c r="E482" s="7"/>
      <c r="F482" t="s" s="6">
        <v>3373</v>
      </c>
      <c r="G482" t="s" s="6">
        <v>3374</v>
      </c>
      <c r="H482" s="7"/>
      <c r="I482" s="7"/>
    </row>
    <row r="483" ht="17" customHeight="1">
      <c r="A483" t="s" s="6">
        <v>3375</v>
      </c>
      <c r="B483" t="s" s="6">
        <v>3376</v>
      </c>
      <c r="C483" s="8">
        <v>0</v>
      </c>
      <c r="D483" s="7"/>
      <c r="E483" s="7"/>
      <c r="F483" t="s" s="6">
        <v>3377</v>
      </c>
      <c r="G483" t="s" s="6">
        <v>3378</v>
      </c>
      <c r="H483" s="7"/>
      <c r="I483" t="s" s="6">
        <v>503</v>
      </c>
    </row>
    <row r="484" ht="17" customHeight="1">
      <c r="A484" t="s" s="6">
        <v>3379</v>
      </c>
      <c r="B484" t="s" s="6">
        <v>3380</v>
      </c>
      <c r="C484" s="7"/>
      <c r="D484" s="7"/>
      <c r="E484" s="8">
        <v>74</v>
      </c>
      <c r="F484" s="7"/>
      <c r="G484" s="7"/>
      <c r="H484" t="s" s="6">
        <v>3381</v>
      </c>
      <c r="I484" s="7"/>
    </row>
    <row r="485" ht="17" customHeight="1">
      <c r="A485" t="s" s="6">
        <v>3382</v>
      </c>
      <c r="B485" t="s" s="6">
        <v>3383</v>
      </c>
      <c r="C485" s="7"/>
      <c r="D485" s="8">
        <v>5</v>
      </c>
      <c r="E485" s="7"/>
      <c r="F485" t="s" s="6">
        <v>3384</v>
      </c>
      <c r="G485" t="s" s="6">
        <v>3385</v>
      </c>
      <c r="H485" s="7"/>
      <c r="I485" s="7"/>
    </row>
    <row r="486" ht="17" customHeight="1">
      <c r="A486" t="s" s="6">
        <v>3386</v>
      </c>
      <c r="B486" t="s" s="6">
        <v>3387</v>
      </c>
      <c r="C486" s="7"/>
      <c r="D486" s="7"/>
      <c r="E486" s="8">
        <v>84</v>
      </c>
      <c r="F486" s="7"/>
      <c r="G486" s="7"/>
      <c r="H486" t="s" s="6">
        <v>3388</v>
      </c>
      <c r="I486" s="7"/>
    </row>
    <row r="487" ht="17" customHeight="1">
      <c r="A487" t="s" s="6">
        <v>2517</v>
      </c>
      <c r="B487" t="s" s="6">
        <v>3389</v>
      </c>
      <c r="C487" s="7"/>
      <c r="D487" s="7"/>
      <c r="E487" s="8">
        <v>65</v>
      </c>
      <c r="F487" s="7"/>
      <c r="G487" s="7"/>
      <c r="H487" t="s" s="6">
        <v>3390</v>
      </c>
      <c r="I487" s="7"/>
    </row>
    <row r="488" ht="17" customHeight="1">
      <c r="A488" t="s" s="6">
        <v>3391</v>
      </c>
      <c r="B488" t="s" s="6">
        <v>3392</v>
      </c>
      <c r="C488" s="7"/>
      <c r="D488" s="7"/>
      <c r="E488" s="8">
        <v>11</v>
      </c>
      <c r="F488" t="s" s="6">
        <v>3393</v>
      </c>
      <c r="G488" t="s" s="6">
        <v>3394</v>
      </c>
      <c r="H488" s="7"/>
      <c r="I488" s="7"/>
    </row>
    <row r="489" ht="17" customHeight="1">
      <c r="A489" t="s" s="6">
        <v>3395</v>
      </c>
      <c r="B489" t="s" s="6">
        <v>3396</v>
      </c>
      <c r="C489" s="7"/>
      <c r="D489" s="7"/>
      <c r="E489" s="8">
        <v>72</v>
      </c>
      <c r="F489" s="7"/>
      <c r="G489" s="7"/>
      <c r="H489" t="s" s="6">
        <v>3397</v>
      </c>
      <c r="I489" s="7"/>
    </row>
    <row r="490" ht="17" customHeight="1">
      <c r="A490" t="s" s="6">
        <v>3398</v>
      </c>
      <c r="B490" t="s" s="6">
        <v>371</v>
      </c>
      <c r="C490" s="7"/>
      <c r="D490" s="7"/>
      <c r="E490" s="8">
        <v>77</v>
      </c>
      <c r="F490" s="7"/>
      <c r="G490" s="7"/>
      <c r="H490" t="s" s="6">
        <v>3399</v>
      </c>
      <c r="I490" s="7"/>
    </row>
    <row r="491" ht="17" customHeight="1">
      <c r="A491" t="s" s="6">
        <v>3400</v>
      </c>
      <c r="B491" t="s" s="6">
        <v>3401</v>
      </c>
      <c r="C491" s="8">
        <v>10</v>
      </c>
      <c r="D491" s="7"/>
      <c r="E491" s="7"/>
      <c r="F491" t="s" s="6">
        <v>3059</v>
      </c>
      <c r="G491" t="s" s="6">
        <v>3402</v>
      </c>
      <c r="H491" s="7"/>
      <c r="I491" s="7"/>
    </row>
    <row r="492" ht="17" customHeight="1">
      <c r="A492" t="s" s="6">
        <v>2803</v>
      </c>
      <c r="B492" t="s" s="6">
        <v>3403</v>
      </c>
      <c r="C492" s="7"/>
      <c r="D492" s="7"/>
      <c r="E492" s="8">
        <v>50</v>
      </c>
      <c r="F492" s="7"/>
      <c r="G492" s="7"/>
      <c r="H492" t="s" s="6">
        <v>3404</v>
      </c>
      <c r="I492" s="7"/>
    </row>
    <row r="493" ht="17" customHeight="1">
      <c r="A493" t="s" s="6">
        <v>3331</v>
      </c>
      <c r="B493" t="s" s="6">
        <v>3405</v>
      </c>
      <c r="C493" s="7"/>
      <c r="D493" s="8">
        <v>1</v>
      </c>
      <c r="E493" s="7"/>
      <c r="F493" t="s" s="6">
        <v>3333</v>
      </c>
      <c r="G493" t="s" s="6">
        <v>2983</v>
      </c>
      <c r="H493" s="7"/>
      <c r="I493" s="7"/>
    </row>
    <row r="494" ht="17" customHeight="1">
      <c r="A494" t="s" s="6">
        <v>3406</v>
      </c>
      <c r="B494" t="s" s="6">
        <v>3405</v>
      </c>
      <c r="C494" s="7"/>
      <c r="D494" s="7"/>
      <c r="E494" s="8">
        <v>60</v>
      </c>
      <c r="F494" s="7"/>
      <c r="G494" s="7"/>
      <c r="H494" t="s" s="6">
        <v>3407</v>
      </c>
      <c r="I494" s="7"/>
    </row>
    <row r="495" ht="17" customHeight="1">
      <c r="A495" t="s" s="6">
        <v>2175</v>
      </c>
      <c r="B495" t="s" s="6">
        <v>3408</v>
      </c>
      <c r="C495" s="7"/>
      <c r="D495" s="7"/>
      <c r="E495" s="8">
        <v>72</v>
      </c>
      <c r="F495" s="7"/>
      <c r="G495" s="7"/>
      <c r="H495" s="7"/>
      <c r="I495" t="s" s="6">
        <v>18</v>
      </c>
    </row>
    <row r="496" ht="17" customHeight="1">
      <c r="A496" t="s" s="6">
        <v>3409</v>
      </c>
      <c r="B496" t="s" s="6">
        <v>3410</v>
      </c>
      <c r="C496" s="7"/>
      <c r="D496" s="7"/>
      <c r="E496" s="8">
        <v>82</v>
      </c>
      <c r="F496" s="7"/>
      <c r="G496" s="7"/>
      <c r="H496" s="7"/>
      <c r="I496" t="s" s="6">
        <v>543</v>
      </c>
    </row>
    <row r="497" ht="17" customHeight="1">
      <c r="A497" t="s" s="6">
        <v>3411</v>
      </c>
      <c r="B497" t="s" s="6">
        <v>3412</v>
      </c>
      <c r="C497" s="7"/>
      <c r="D497" s="8">
        <v>2</v>
      </c>
      <c r="E497" s="7"/>
      <c r="F497" t="s" s="6">
        <v>3413</v>
      </c>
      <c r="G497" t="s" s="6">
        <v>3414</v>
      </c>
      <c r="H497" s="7"/>
      <c r="I497" s="7"/>
    </row>
    <row r="498" ht="17" customHeight="1">
      <c r="A498" t="s" s="6">
        <v>2793</v>
      </c>
      <c r="B498" t="s" s="6">
        <v>3415</v>
      </c>
      <c r="C498" s="7"/>
      <c r="D498" s="7"/>
      <c r="E498" s="8">
        <v>60</v>
      </c>
      <c r="F498" s="7"/>
      <c r="G498" s="7"/>
      <c r="H498" s="7"/>
      <c r="I498" s="7"/>
    </row>
    <row r="499" ht="17" customHeight="1">
      <c r="A499" t="s" s="6">
        <v>2768</v>
      </c>
      <c r="B499" t="s" s="6">
        <v>3416</v>
      </c>
      <c r="C499" s="8">
        <v>4</v>
      </c>
      <c r="D499" s="7"/>
      <c r="E499" s="7"/>
      <c r="F499" s="7"/>
      <c r="G499" s="7"/>
      <c r="H499" s="7"/>
      <c r="I499" t="s" s="6">
        <v>3417</v>
      </c>
    </row>
    <row r="500" ht="17" customHeight="1">
      <c r="A500" t="s" s="6">
        <v>3391</v>
      </c>
      <c r="B500" t="s" s="6">
        <v>3418</v>
      </c>
      <c r="C500" s="7"/>
      <c r="D500" s="8">
        <v>2</v>
      </c>
      <c r="E500" s="7"/>
      <c r="F500" t="s" s="6">
        <v>3393</v>
      </c>
      <c r="G500" t="s" s="6">
        <v>3394</v>
      </c>
      <c r="H500" s="7"/>
      <c r="I500" s="7"/>
    </row>
    <row r="501" ht="17" customHeight="1">
      <c r="A501" t="s" s="6">
        <v>3019</v>
      </c>
      <c r="B501" t="s" s="6">
        <v>3419</v>
      </c>
      <c r="C501" s="7"/>
      <c r="D501" s="7"/>
      <c r="E501" s="8">
        <v>40</v>
      </c>
      <c r="F501" s="7"/>
      <c r="G501" s="7"/>
      <c r="H501" t="s" s="6">
        <v>3018</v>
      </c>
      <c r="I501" s="7"/>
    </row>
    <row r="502" ht="17" customHeight="1">
      <c r="A502" t="s" s="6">
        <v>2351</v>
      </c>
      <c r="B502" t="s" s="6">
        <v>3420</v>
      </c>
      <c r="C502" s="7"/>
      <c r="D502" s="8">
        <v>6</v>
      </c>
      <c r="E502" s="7"/>
      <c r="F502" t="s" s="6">
        <v>2517</v>
      </c>
      <c r="G502" t="s" s="6">
        <v>3421</v>
      </c>
      <c r="H502" s="7"/>
      <c r="I502" s="7"/>
    </row>
    <row r="503" ht="17" customHeight="1">
      <c r="A503" t="s" s="6">
        <v>3422</v>
      </c>
      <c r="B503" t="s" s="6">
        <v>3423</v>
      </c>
      <c r="C503" s="7"/>
      <c r="D503" s="7"/>
      <c r="E503" s="8">
        <v>10</v>
      </c>
      <c r="F503" t="s" s="6">
        <v>3424</v>
      </c>
      <c r="G503" t="s" s="6">
        <v>3425</v>
      </c>
      <c r="H503" s="7"/>
      <c r="I503" s="7"/>
    </row>
    <row r="504" ht="17" customHeight="1">
      <c r="A504" t="s" s="6">
        <v>3426</v>
      </c>
      <c r="B504" t="s" s="6">
        <v>3427</v>
      </c>
      <c r="C504" s="7"/>
      <c r="D504" s="7"/>
      <c r="E504" s="8">
        <v>64</v>
      </c>
      <c r="F504" s="7"/>
      <c r="G504" s="7"/>
      <c r="H504" s="7"/>
      <c r="I504" s="7"/>
    </row>
    <row r="505" ht="17" customHeight="1">
      <c r="A505" t="s" s="6">
        <v>3428</v>
      </c>
      <c r="B505" t="s" s="6">
        <v>3429</v>
      </c>
      <c r="C505" s="7"/>
      <c r="D505" s="7"/>
      <c r="E505" s="8">
        <v>5</v>
      </c>
      <c r="F505" t="s" s="6">
        <v>2955</v>
      </c>
      <c r="G505" t="s" s="6">
        <v>3430</v>
      </c>
      <c r="H505" s="7"/>
      <c r="I505" s="7"/>
    </row>
    <row r="506" ht="17" customHeight="1">
      <c r="A506" t="s" s="6">
        <v>3381</v>
      </c>
      <c r="B506" t="s" s="6">
        <v>3431</v>
      </c>
      <c r="C506" s="7"/>
      <c r="D506" s="7"/>
      <c r="E506" s="8">
        <v>70</v>
      </c>
      <c r="F506" s="7"/>
      <c r="G506" s="7"/>
      <c r="H506" t="s" s="6">
        <v>3379</v>
      </c>
      <c r="I506" s="7"/>
    </row>
    <row r="507" ht="17" customHeight="1">
      <c r="A507" t="s" s="6">
        <v>3432</v>
      </c>
      <c r="B507" t="s" s="6">
        <v>3433</v>
      </c>
      <c r="C507" s="7"/>
      <c r="D507" s="7"/>
      <c r="E507" s="8">
        <v>72</v>
      </c>
      <c r="F507" s="7"/>
      <c r="G507" s="7"/>
      <c r="H507" t="s" s="6">
        <v>3434</v>
      </c>
      <c r="I507" s="7"/>
    </row>
    <row r="508" ht="17" customHeight="1">
      <c r="A508" t="s" s="6">
        <v>2530</v>
      </c>
      <c r="B508" t="s" s="6">
        <v>3435</v>
      </c>
      <c r="C508" s="7"/>
      <c r="D508" s="7"/>
      <c r="E508" s="8">
        <v>72</v>
      </c>
      <c r="F508" s="7"/>
      <c r="G508" s="7"/>
      <c r="H508" s="7"/>
      <c r="I508" t="s" s="6">
        <v>530</v>
      </c>
    </row>
    <row r="509" ht="17" customHeight="1">
      <c r="A509" t="s" s="6">
        <v>327</v>
      </c>
      <c r="B509" t="s" s="6">
        <v>3436</v>
      </c>
      <c r="C509" s="7"/>
      <c r="D509" s="7"/>
      <c r="E509" s="8">
        <v>70</v>
      </c>
      <c r="F509" s="7"/>
      <c r="G509" s="7"/>
      <c r="H509" s="7"/>
      <c r="I509" t="s" s="6">
        <v>530</v>
      </c>
    </row>
    <row r="510" ht="17" customHeight="1">
      <c r="A510" t="s" s="6">
        <v>3437</v>
      </c>
      <c r="B510" t="s" s="6">
        <v>3438</v>
      </c>
      <c r="C510" s="8">
        <v>10</v>
      </c>
      <c r="D510" s="7"/>
      <c r="E510" s="7"/>
      <c r="F510" t="s" s="6">
        <v>3439</v>
      </c>
      <c r="G510" t="s" s="6">
        <v>3440</v>
      </c>
      <c r="H510" s="7"/>
      <c r="I510" s="7"/>
    </row>
    <row r="511" ht="17" customHeight="1">
      <c r="A511" t="s" s="6">
        <v>3441</v>
      </c>
      <c r="B511" t="s" s="6">
        <v>3442</v>
      </c>
      <c r="C511" s="8">
        <v>6</v>
      </c>
      <c r="D511" s="7"/>
      <c r="E511" s="7"/>
      <c r="F511" t="s" s="6">
        <v>3443</v>
      </c>
      <c r="G511" t="s" s="6">
        <v>3444</v>
      </c>
      <c r="H511" s="7"/>
      <c r="I511" s="7"/>
    </row>
    <row r="512" ht="17" customHeight="1">
      <c r="A512" t="s" s="6">
        <v>3445</v>
      </c>
      <c r="B512" t="s" s="6">
        <v>3446</v>
      </c>
      <c r="C512" s="7"/>
      <c r="D512" s="7"/>
      <c r="E512" s="8">
        <v>70</v>
      </c>
      <c r="F512" s="7"/>
      <c r="G512" s="7"/>
      <c r="H512" s="7"/>
      <c r="I512" t="s" s="6">
        <v>530</v>
      </c>
    </row>
    <row r="513" ht="17" customHeight="1">
      <c r="A513" t="s" s="6">
        <v>3447</v>
      </c>
      <c r="B513" t="s" s="6">
        <v>3448</v>
      </c>
      <c r="C513" s="7"/>
      <c r="D513" s="7"/>
      <c r="E513" s="8">
        <v>77</v>
      </c>
      <c r="F513" s="7"/>
      <c r="G513" s="7"/>
      <c r="H513" s="7"/>
      <c r="I513" s="7"/>
    </row>
    <row r="514" ht="17" customHeight="1">
      <c r="A514" t="s" s="6">
        <v>3449</v>
      </c>
      <c r="B514" t="s" s="6">
        <v>3450</v>
      </c>
      <c r="C514" s="7"/>
      <c r="D514" s="7"/>
      <c r="E514" s="8">
        <v>27</v>
      </c>
      <c r="F514" s="7"/>
      <c r="G514" s="7"/>
      <c r="H514" t="s" s="6">
        <v>3451</v>
      </c>
      <c r="I514" s="7"/>
    </row>
    <row r="515" ht="17" customHeight="1">
      <c r="A515" t="s" s="6">
        <v>3452</v>
      </c>
      <c r="B515" t="s" s="6">
        <v>3453</v>
      </c>
      <c r="C515" s="7"/>
      <c r="D515" s="7"/>
      <c r="E515" s="8">
        <v>6</v>
      </c>
      <c r="F515" t="s" s="6">
        <v>3454</v>
      </c>
      <c r="G515" t="s" s="6">
        <v>3455</v>
      </c>
      <c r="H515" s="7"/>
      <c r="I515" s="7"/>
    </row>
    <row r="516" ht="17" customHeight="1">
      <c r="A516" t="s" s="6">
        <v>3456</v>
      </c>
      <c r="B516" t="s" s="6">
        <v>3457</v>
      </c>
      <c r="C516" s="7"/>
      <c r="D516" s="8">
        <v>1</v>
      </c>
      <c r="E516" s="7"/>
      <c r="F516" s="7"/>
      <c r="G516" t="s" s="6">
        <v>3458</v>
      </c>
      <c r="H516" s="7"/>
      <c r="I516" t="s" s="6">
        <v>3417</v>
      </c>
    </row>
    <row r="517" ht="17" customHeight="1">
      <c r="A517" t="s" s="6">
        <v>3459</v>
      </c>
      <c r="B517" t="s" s="6">
        <v>1610</v>
      </c>
      <c r="C517" s="7"/>
      <c r="D517" s="8">
        <v>2</v>
      </c>
      <c r="E517" s="7"/>
      <c r="F517" t="s" s="6">
        <v>3460</v>
      </c>
      <c r="G517" t="s" s="6">
        <v>3461</v>
      </c>
      <c r="H517" s="7"/>
      <c r="I517" s="7"/>
    </row>
    <row r="518" ht="17" customHeight="1">
      <c r="A518" t="s" s="6">
        <v>3440</v>
      </c>
      <c r="B518" t="s" s="6">
        <v>3462</v>
      </c>
      <c r="C518" s="7"/>
      <c r="D518" s="7"/>
      <c r="E518" s="8">
        <v>9</v>
      </c>
      <c r="F518" t="s" s="6">
        <v>1198</v>
      </c>
      <c r="G518" t="s" s="6">
        <v>3118</v>
      </c>
      <c r="H518" s="7"/>
      <c r="I518" s="7"/>
    </row>
    <row r="519" ht="17" customHeight="1">
      <c r="A519" t="s" s="6">
        <v>3463</v>
      </c>
      <c r="B519" t="s" s="6">
        <v>3464</v>
      </c>
      <c r="C519" s="7"/>
      <c r="D519" s="7"/>
      <c r="E519" s="8">
        <v>11</v>
      </c>
      <c r="F519" t="s" s="6">
        <v>3465</v>
      </c>
      <c r="G519" t="s" s="6">
        <v>3466</v>
      </c>
      <c r="H519" s="7"/>
      <c r="I519" s="7"/>
    </row>
    <row r="520" ht="17" customHeight="1">
      <c r="A520" t="s" s="6">
        <v>3467</v>
      </c>
      <c r="B520" t="s" s="6">
        <v>3468</v>
      </c>
      <c r="C520" s="7"/>
      <c r="D520" s="7"/>
      <c r="E520" s="8">
        <v>77</v>
      </c>
      <c r="F520" s="7"/>
      <c r="G520" s="7"/>
      <c r="H520" t="s" s="6">
        <v>3469</v>
      </c>
      <c r="I520" s="7"/>
    </row>
    <row r="521" ht="17" customHeight="1">
      <c r="A521" t="s" s="6">
        <v>3470</v>
      </c>
      <c r="B521" t="s" s="6">
        <v>3471</v>
      </c>
      <c r="C521" s="7"/>
      <c r="D521" s="7"/>
      <c r="E521" s="8">
        <v>4</v>
      </c>
      <c r="F521" t="s" s="6">
        <v>3143</v>
      </c>
      <c r="G521" t="s" s="6">
        <v>3472</v>
      </c>
      <c r="H521" s="7"/>
      <c r="I521" s="7"/>
    </row>
    <row r="522" ht="17" customHeight="1">
      <c r="A522" t="s" s="6">
        <v>3473</v>
      </c>
      <c r="B522" t="s" s="6">
        <v>3474</v>
      </c>
      <c r="C522" s="7"/>
      <c r="D522" s="8">
        <v>4</v>
      </c>
      <c r="E522" s="7"/>
      <c r="F522" t="s" s="6">
        <v>3475</v>
      </c>
      <c r="G522" t="s" s="6">
        <v>3476</v>
      </c>
      <c r="H522" s="7"/>
      <c r="I522" s="7"/>
    </row>
    <row r="523" ht="17" customHeight="1">
      <c r="A523" t="s" s="6">
        <v>3477</v>
      </c>
      <c r="B523" t="s" s="6">
        <v>3478</v>
      </c>
      <c r="C523" s="7"/>
      <c r="D523" s="8">
        <v>7</v>
      </c>
      <c r="E523" s="7"/>
      <c r="F523" t="s" s="6">
        <v>3172</v>
      </c>
      <c r="G523" t="s" s="6">
        <v>1117</v>
      </c>
      <c r="H523" s="7"/>
      <c r="I523" s="7"/>
    </row>
    <row r="524" ht="17" customHeight="1">
      <c r="A524" t="s" s="6">
        <v>2778</v>
      </c>
      <c r="B524" t="s" s="6">
        <v>3479</v>
      </c>
      <c r="C524" s="8">
        <v>21</v>
      </c>
      <c r="D524" s="7"/>
      <c r="E524" s="7"/>
      <c r="F524" t="s" s="6">
        <v>3251</v>
      </c>
      <c r="G524" t="s" s="6">
        <v>3252</v>
      </c>
      <c r="H524" s="7"/>
      <c r="I524" s="7"/>
    </row>
    <row r="525" ht="17" customHeight="1">
      <c r="A525" t="s" s="6">
        <v>2678</v>
      </c>
      <c r="B525" t="s" s="6">
        <v>3480</v>
      </c>
      <c r="C525" s="7"/>
      <c r="D525" s="7"/>
      <c r="E525" s="8">
        <v>70</v>
      </c>
      <c r="F525" s="7"/>
      <c r="G525" s="7"/>
      <c r="H525" t="s" s="6">
        <v>3481</v>
      </c>
      <c r="I525" s="7"/>
    </row>
    <row r="526" ht="17" customHeight="1">
      <c r="A526" t="s" s="6">
        <v>2263</v>
      </c>
      <c r="B526" t="s" s="6">
        <v>3482</v>
      </c>
      <c r="C526" s="7"/>
      <c r="D526" s="7"/>
      <c r="E526" s="8">
        <v>23</v>
      </c>
      <c r="F526" t="s" s="6">
        <v>2059</v>
      </c>
      <c r="G526" t="s" s="6">
        <v>2908</v>
      </c>
      <c r="H526" s="7"/>
      <c r="I526" s="7"/>
    </row>
    <row r="527" ht="17" customHeight="1">
      <c r="A527" t="s" s="6">
        <v>2326</v>
      </c>
      <c r="B527" t="s" s="6">
        <v>3483</v>
      </c>
      <c r="C527" s="7"/>
      <c r="D527" s="8">
        <v>22</v>
      </c>
      <c r="E527" s="7"/>
      <c r="F527" s="7"/>
      <c r="G527" t="s" s="6">
        <v>3137</v>
      </c>
      <c r="H527" s="7"/>
      <c r="I527" s="7"/>
    </row>
    <row r="528" ht="17" customHeight="1">
      <c r="A528" t="s" s="6">
        <v>3484</v>
      </c>
      <c r="B528" t="s" s="6">
        <v>3485</v>
      </c>
      <c r="C528" s="7"/>
      <c r="D528" s="7"/>
      <c r="E528" s="8">
        <v>36</v>
      </c>
      <c r="F528" s="7"/>
      <c r="G528" s="7"/>
      <c r="H528" t="s" s="6">
        <v>3486</v>
      </c>
      <c r="I528" s="7"/>
    </row>
    <row r="529" ht="17" customHeight="1">
      <c r="A529" t="s" s="6">
        <v>3487</v>
      </c>
      <c r="B529" t="s" s="6">
        <v>3488</v>
      </c>
      <c r="C529" s="8">
        <v>6</v>
      </c>
      <c r="D529" s="7"/>
      <c r="E529" s="7"/>
      <c r="F529" t="s" s="6">
        <v>3489</v>
      </c>
      <c r="G529" t="s" s="6">
        <v>3490</v>
      </c>
      <c r="H529" s="7"/>
      <c r="I529" s="7"/>
    </row>
    <row r="530" ht="17" customHeight="1">
      <c r="A530" t="s" s="6">
        <v>2768</v>
      </c>
      <c r="B530" t="s" s="6">
        <v>3491</v>
      </c>
      <c r="C530" s="8">
        <v>9</v>
      </c>
      <c r="D530" s="7"/>
      <c r="E530" s="7"/>
      <c r="F530" t="s" s="6">
        <v>3393</v>
      </c>
      <c r="G530" t="s" s="6">
        <v>3394</v>
      </c>
      <c r="H530" s="7"/>
      <c r="I530" s="7"/>
    </row>
    <row r="531" ht="17" customHeight="1">
      <c r="A531" t="s" s="6">
        <v>3492</v>
      </c>
      <c r="B531" t="s" s="6">
        <v>3493</v>
      </c>
      <c r="C531" s="7"/>
      <c r="D531" s="8">
        <v>10</v>
      </c>
      <c r="E531" s="7"/>
      <c r="F531" t="s" s="6">
        <v>3494</v>
      </c>
      <c r="G531" t="s" s="6">
        <v>3495</v>
      </c>
      <c r="H531" s="7"/>
      <c r="I531" s="7"/>
    </row>
    <row r="532" ht="17" customHeight="1">
      <c r="A532" t="s" s="6">
        <v>2811</v>
      </c>
      <c r="B532" t="s" s="6">
        <v>3496</v>
      </c>
      <c r="C532" s="8">
        <v>15</v>
      </c>
      <c r="D532" s="7"/>
      <c r="E532" s="7"/>
      <c r="F532" t="s" s="6">
        <v>3037</v>
      </c>
      <c r="G532" t="s" s="6">
        <v>3497</v>
      </c>
      <c r="H532" s="7"/>
      <c r="I532" s="7"/>
    </row>
    <row r="533" ht="17" customHeight="1">
      <c r="A533" t="s" s="6">
        <v>3498</v>
      </c>
      <c r="B533" t="s" s="6">
        <v>3499</v>
      </c>
      <c r="C533" s="7"/>
      <c r="D533" s="7"/>
      <c r="E533" s="8">
        <v>90</v>
      </c>
      <c r="F533" s="7"/>
      <c r="G533" s="7"/>
      <c r="H533" t="s" s="6">
        <v>3500</v>
      </c>
      <c r="I533" s="7"/>
    </row>
    <row r="534" ht="17" customHeight="1">
      <c r="A534" t="s" s="6">
        <v>3501</v>
      </c>
      <c r="B534" t="s" s="6">
        <v>3502</v>
      </c>
      <c r="C534" s="7"/>
      <c r="D534" s="7"/>
      <c r="E534" s="8">
        <v>60</v>
      </c>
      <c r="F534" s="7"/>
      <c r="G534" s="7"/>
      <c r="H534" s="7"/>
      <c r="I534" s="7"/>
    </row>
    <row r="535" ht="17" customHeight="1">
      <c r="A535" t="s" s="6">
        <v>3503</v>
      </c>
      <c r="B535" t="s" s="6">
        <v>3504</v>
      </c>
      <c r="C535" s="7"/>
      <c r="D535" s="7"/>
      <c r="E535" s="8">
        <v>34</v>
      </c>
      <c r="F535" s="7"/>
      <c r="G535" s="7"/>
      <c r="H535" t="s" s="6">
        <v>3505</v>
      </c>
      <c r="I535" s="7"/>
    </row>
    <row r="536" ht="17" customHeight="1">
      <c r="A536" t="s" s="6">
        <v>3506</v>
      </c>
      <c r="B536" t="s" s="6">
        <v>3507</v>
      </c>
      <c r="C536" s="7"/>
      <c r="D536" s="7"/>
      <c r="E536" s="8">
        <v>39</v>
      </c>
      <c r="F536" s="7"/>
      <c r="G536" s="7"/>
      <c r="H536" s="7"/>
      <c r="I536" t="s" s="6">
        <v>18</v>
      </c>
    </row>
    <row r="537" ht="17" customHeight="1">
      <c r="A537" t="s" s="6">
        <v>3508</v>
      </c>
      <c r="B537" t="s" s="6">
        <v>3509</v>
      </c>
      <c r="C537" s="7"/>
      <c r="D537" s="7"/>
      <c r="E537" s="8">
        <v>63</v>
      </c>
      <c r="F537" s="7"/>
      <c r="G537" s="7"/>
      <c r="H537" t="s" s="6">
        <v>3510</v>
      </c>
      <c r="I537" s="7"/>
    </row>
    <row r="538" ht="17" customHeight="1">
      <c r="A538" t="s" s="6">
        <v>3511</v>
      </c>
      <c r="B538" t="s" s="6">
        <v>3512</v>
      </c>
      <c r="C538" s="7"/>
      <c r="D538" s="7"/>
      <c r="E538" s="8">
        <v>60</v>
      </c>
      <c r="F538" s="7"/>
      <c r="G538" s="7"/>
      <c r="H538" s="7"/>
      <c r="I538" t="s" s="6">
        <v>18</v>
      </c>
    </row>
    <row r="539" ht="17" customHeight="1">
      <c r="A539" t="s" s="6">
        <v>3513</v>
      </c>
      <c r="B539" t="s" s="6">
        <v>3514</v>
      </c>
      <c r="C539" s="7"/>
      <c r="D539" s="8">
        <v>15</v>
      </c>
      <c r="E539" s="7"/>
      <c r="F539" t="s" s="6">
        <v>3513</v>
      </c>
      <c r="G539" t="s" s="6">
        <v>3515</v>
      </c>
      <c r="H539" s="7"/>
      <c r="I539" s="7"/>
    </row>
    <row r="540" ht="17" customHeight="1">
      <c r="A540" t="s" s="6">
        <v>2818</v>
      </c>
      <c r="B540" t="s" s="6">
        <v>1639</v>
      </c>
      <c r="C540" s="7"/>
      <c r="D540" s="7"/>
      <c r="E540" s="8">
        <v>60</v>
      </c>
      <c r="F540" s="7"/>
      <c r="G540" s="7"/>
      <c r="H540" t="s" s="6">
        <v>2819</v>
      </c>
      <c r="I540" s="7"/>
    </row>
    <row r="541" ht="17" customHeight="1">
      <c r="A541" t="s" s="6">
        <v>3027</v>
      </c>
      <c r="B541" t="s" s="6">
        <v>3516</v>
      </c>
      <c r="C541" s="7"/>
      <c r="D541" s="8">
        <v>2</v>
      </c>
      <c r="E541" s="7"/>
      <c r="F541" t="s" s="6">
        <v>2732</v>
      </c>
      <c r="G541" t="s" s="6">
        <v>3517</v>
      </c>
      <c r="H541" s="7"/>
      <c r="I541" s="7"/>
    </row>
    <row r="542" ht="17" customHeight="1">
      <c r="A542" t="s" s="6">
        <v>2927</v>
      </c>
      <c r="B542" t="s" s="6">
        <v>1647</v>
      </c>
      <c r="C542" s="7"/>
      <c r="D542" s="7"/>
      <c r="E542" s="8">
        <v>75</v>
      </c>
      <c r="F542" s="7"/>
      <c r="G542" s="7"/>
      <c r="H542" s="7"/>
      <c r="I542" s="7"/>
    </row>
    <row r="543" ht="17" customHeight="1">
      <c r="A543" t="s" s="6">
        <v>3518</v>
      </c>
      <c r="B543" t="s" s="6">
        <v>3519</v>
      </c>
      <c r="C543" s="7"/>
      <c r="D543" s="7"/>
      <c r="E543" s="8">
        <v>70</v>
      </c>
      <c r="F543" s="7"/>
      <c r="G543" s="7"/>
      <c r="H543" t="s" s="6">
        <v>888</v>
      </c>
      <c r="I543" s="7"/>
    </row>
    <row r="544" ht="17" customHeight="1">
      <c r="A544" t="s" s="6">
        <v>3520</v>
      </c>
      <c r="B544" t="s" s="6">
        <v>408</v>
      </c>
      <c r="C544" s="7"/>
      <c r="D544" s="8">
        <v>1</v>
      </c>
      <c r="E544" s="7"/>
      <c r="F544" t="s" s="6">
        <v>3439</v>
      </c>
      <c r="G544" t="s" s="6">
        <v>2983</v>
      </c>
      <c r="H544" s="7"/>
      <c r="I544" s="7"/>
    </row>
    <row r="545" ht="17" customHeight="1">
      <c r="A545" t="s" s="6">
        <v>3521</v>
      </c>
      <c r="B545" t="s" s="6">
        <v>3522</v>
      </c>
      <c r="C545" s="7"/>
      <c r="D545" s="7"/>
      <c r="E545" s="8">
        <v>82</v>
      </c>
      <c r="F545" s="7"/>
      <c r="G545" s="7"/>
      <c r="H545" s="7"/>
      <c r="I545" t="s" s="6">
        <v>543</v>
      </c>
    </row>
    <row r="546" ht="17" customHeight="1">
      <c r="A546" t="s" s="6">
        <v>3523</v>
      </c>
      <c r="B546" t="s" s="6">
        <v>3524</v>
      </c>
      <c r="C546" s="7"/>
      <c r="D546" s="7"/>
      <c r="E546" s="8">
        <v>42</v>
      </c>
      <c r="F546" s="7"/>
      <c r="G546" s="7"/>
      <c r="H546" t="s" s="6">
        <v>3525</v>
      </c>
      <c r="I546" s="7"/>
    </row>
    <row r="547" ht="17" customHeight="1">
      <c r="A547" t="s" s="6">
        <v>3526</v>
      </c>
      <c r="B547" t="s" s="6">
        <v>3527</v>
      </c>
      <c r="C547" s="8">
        <v>7</v>
      </c>
      <c r="D547" s="7"/>
      <c r="E547" s="7"/>
      <c r="F547" t="s" s="6">
        <v>2302</v>
      </c>
      <c r="G547" t="s" s="6">
        <v>3528</v>
      </c>
      <c r="H547" s="7"/>
      <c r="I547" s="7"/>
    </row>
    <row r="548" ht="17" customHeight="1">
      <c r="A548" t="s" s="6">
        <v>2947</v>
      </c>
      <c r="B548" t="s" s="6">
        <v>3529</v>
      </c>
      <c r="C548" s="7"/>
      <c r="D548" s="8">
        <v>18</v>
      </c>
      <c r="E548" s="7"/>
      <c r="F548" t="s" s="6">
        <v>2949</v>
      </c>
      <c r="G548" t="s" s="6">
        <v>3530</v>
      </c>
      <c r="H548" s="7"/>
      <c r="I548" s="7"/>
    </row>
    <row r="549" ht="17" customHeight="1">
      <c r="A549" t="s" s="6">
        <v>3100</v>
      </c>
      <c r="B549" t="s" s="6">
        <v>3531</v>
      </c>
      <c r="C549" s="7"/>
      <c r="D549" s="7"/>
      <c r="E549" s="8">
        <v>3</v>
      </c>
      <c r="F549" t="s" s="6">
        <v>3151</v>
      </c>
      <c r="G549" t="s" s="6">
        <v>3226</v>
      </c>
      <c r="H549" s="7"/>
      <c r="I549" s="7"/>
    </row>
    <row r="550" ht="17" customHeight="1">
      <c r="A550" t="s" s="6">
        <v>3532</v>
      </c>
      <c r="B550" t="s" s="6">
        <v>3533</v>
      </c>
      <c r="C550" s="7"/>
      <c r="D550" s="8">
        <v>2</v>
      </c>
      <c r="E550" s="7"/>
      <c r="F550" t="s" s="6">
        <v>3534</v>
      </c>
      <c r="G550" t="s" s="6">
        <v>3535</v>
      </c>
      <c r="H550" s="7"/>
      <c r="I550" s="7"/>
    </row>
    <row r="551" ht="17" customHeight="1">
      <c r="A551" t="s" s="6">
        <v>3536</v>
      </c>
      <c r="B551" t="s" s="6">
        <v>3537</v>
      </c>
      <c r="C551" s="7"/>
      <c r="D551" s="7"/>
      <c r="E551" s="8">
        <v>65</v>
      </c>
      <c r="F551" s="7"/>
      <c r="G551" s="7"/>
      <c r="H551" t="s" s="6">
        <v>2268</v>
      </c>
      <c r="I551" s="7"/>
    </row>
    <row r="552" ht="17" customHeight="1">
      <c r="A552" t="s" s="6">
        <v>3538</v>
      </c>
      <c r="B552" t="s" s="6">
        <v>3537</v>
      </c>
      <c r="C552" s="7"/>
      <c r="D552" s="7"/>
      <c r="E552" s="8">
        <v>3</v>
      </c>
      <c r="F552" t="s" s="6">
        <v>3460</v>
      </c>
      <c r="G552" t="s" s="6">
        <v>3461</v>
      </c>
      <c r="H552" s="7"/>
      <c r="I552" s="7"/>
    </row>
    <row r="553" ht="17" customHeight="1">
      <c r="A553" t="s" s="6">
        <v>3539</v>
      </c>
      <c r="B553" t="s" s="6">
        <v>3540</v>
      </c>
      <c r="C553" s="7"/>
      <c r="D553" s="7"/>
      <c r="E553" s="8">
        <v>70</v>
      </c>
      <c r="F553" s="7"/>
      <c r="G553" s="7"/>
      <c r="H553" t="s" s="6">
        <v>3541</v>
      </c>
      <c r="I553" s="7"/>
    </row>
    <row r="554" ht="17" customHeight="1">
      <c r="A554" t="s" s="6">
        <v>3542</v>
      </c>
      <c r="B554" t="s" s="6">
        <v>3543</v>
      </c>
      <c r="C554" s="7"/>
      <c r="D554" s="8">
        <v>5</v>
      </c>
      <c r="E554" s="7"/>
      <c r="F554" t="s" s="6">
        <v>3283</v>
      </c>
      <c r="G554" t="s" s="6">
        <v>2336</v>
      </c>
      <c r="H554" s="7"/>
      <c r="I554" s="7"/>
    </row>
    <row r="555" ht="17" customHeight="1">
      <c r="A555" t="s" s="6">
        <v>3544</v>
      </c>
      <c r="B555" t="s" s="6">
        <v>3545</v>
      </c>
      <c r="C555" s="8">
        <v>11</v>
      </c>
      <c r="D555" s="7"/>
      <c r="E555" s="7"/>
      <c r="F555" t="s" s="6">
        <v>3546</v>
      </c>
      <c r="G555" t="s" s="6">
        <v>2229</v>
      </c>
      <c r="H555" s="7"/>
      <c r="I555" s="7"/>
    </row>
    <row r="556" ht="17" customHeight="1">
      <c r="A556" t="s" s="6">
        <v>3510</v>
      </c>
      <c r="B556" t="s" s="6">
        <v>3547</v>
      </c>
      <c r="C556" s="7"/>
      <c r="D556" s="7"/>
      <c r="E556" s="8">
        <v>70</v>
      </c>
      <c r="F556" s="7"/>
      <c r="G556" s="7"/>
      <c r="H556" t="s" s="6">
        <v>3548</v>
      </c>
      <c r="I556" s="7"/>
    </row>
    <row r="557" ht="17" customHeight="1">
      <c r="A557" t="s" s="6">
        <v>3549</v>
      </c>
      <c r="B557" t="s" s="6">
        <v>3550</v>
      </c>
      <c r="C557" s="8">
        <v>5</v>
      </c>
      <c r="D557" s="7"/>
      <c r="E557" s="7"/>
      <c r="F557" t="s" s="6">
        <v>2226</v>
      </c>
      <c r="G557" t="s" s="6">
        <v>3551</v>
      </c>
      <c r="H557" s="7"/>
      <c r="I557" s="7"/>
    </row>
    <row r="558" ht="17" customHeight="1">
      <c r="A558" t="s" s="6">
        <v>3552</v>
      </c>
      <c r="B558" t="s" s="6">
        <v>3553</v>
      </c>
      <c r="C558" s="7"/>
      <c r="D558" s="7"/>
      <c r="E558" s="8">
        <v>80</v>
      </c>
      <c r="F558" s="7"/>
      <c r="G558" s="7"/>
      <c r="H558" t="s" s="6">
        <v>3554</v>
      </c>
      <c r="I558" s="7"/>
    </row>
    <row r="559" ht="17" customHeight="1">
      <c r="A559" t="s" s="6">
        <v>1131</v>
      </c>
      <c r="B559" t="s" s="6">
        <v>3555</v>
      </c>
      <c r="C559" s="7"/>
      <c r="D559" s="7"/>
      <c r="E559" s="8">
        <v>27</v>
      </c>
      <c r="F559" t="s" s="6">
        <v>3556</v>
      </c>
      <c r="G559" t="s" s="6">
        <v>3557</v>
      </c>
      <c r="H559" s="7"/>
      <c r="I559" s="7"/>
    </row>
    <row r="560" ht="17" customHeight="1">
      <c r="A560" t="s" s="6">
        <v>327</v>
      </c>
      <c r="B560" t="s" s="6">
        <v>3558</v>
      </c>
      <c r="C560" s="7"/>
      <c r="D560" s="7"/>
      <c r="E560" s="8">
        <v>87</v>
      </c>
      <c r="F560" s="7"/>
      <c r="G560" s="7"/>
      <c r="H560" t="s" s="6">
        <v>3559</v>
      </c>
      <c r="I560" s="7"/>
    </row>
    <row r="561" ht="17" customHeight="1">
      <c r="A561" t="s" s="6">
        <v>3560</v>
      </c>
      <c r="B561" t="s" s="6">
        <v>3561</v>
      </c>
      <c r="C561" s="7"/>
      <c r="D561" s="7"/>
      <c r="E561" s="8">
        <v>70</v>
      </c>
      <c r="F561" s="7"/>
      <c r="G561" s="7"/>
      <c r="H561" t="s" s="6">
        <v>3562</v>
      </c>
      <c r="I561" s="7"/>
    </row>
    <row r="562" ht="17" customHeight="1">
      <c r="A562" t="s" s="6">
        <v>310</v>
      </c>
      <c r="B562" t="s" s="6">
        <v>3563</v>
      </c>
      <c r="C562" s="8">
        <v>0</v>
      </c>
      <c r="D562" s="7"/>
      <c r="E562" s="7"/>
      <c r="F562" t="s" s="6">
        <v>1490</v>
      </c>
      <c r="G562" t="s" s="6">
        <v>3564</v>
      </c>
      <c r="H562" s="7"/>
      <c r="I562" t="s" s="6">
        <v>503</v>
      </c>
    </row>
    <row r="563" ht="17" customHeight="1">
      <c r="A563" t="s" s="6">
        <v>3565</v>
      </c>
      <c r="B563" t="s" s="6">
        <v>3566</v>
      </c>
      <c r="C563" s="7"/>
      <c r="D563" s="7"/>
      <c r="E563" s="8">
        <v>80</v>
      </c>
      <c r="F563" s="7"/>
      <c r="G563" s="7"/>
      <c r="H563" t="s" s="6">
        <v>3567</v>
      </c>
      <c r="I563" s="7"/>
    </row>
    <row r="564" ht="17" customHeight="1">
      <c r="A564" t="s" s="6">
        <v>3568</v>
      </c>
      <c r="B564" t="s" s="6">
        <v>3569</v>
      </c>
      <c r="C564" s="7"/>
      <c r="D564" s="8">
        <v>4</v>
      </c>
      <c r="E564" s="7"/>
      <c r="F564" t="s" s="6">
        <v>3570</v>
      </c>
      <c r="G564" t="s" s="6">
        <v>3571</v>
      </c>
      <c r="H564" s="7"/>
      <c r="I564" s="7"/>
    </row>
    <row r="565" ht="17" customHeight="1">
      <c r="A565" t="s" s="6">
        <v>3572</v>
      </c>
      <c r="B565" t="s" s="6">
        <v>3573</v>
      </c>
      <c r="C565" s="7"/>
      <c r="D565" s="7"/>
      <c r="E565" s="8">
        <v>74</v>
      </c>
      <c r="F565" s="7"/>
      <c r="G565" s="7"/>
      <c r="H565" t="s" s="6">
        <v>3574</v>
      </c>
      <c r="I565" s="7"/>
    </row>
    <row r="566" ht="17" customHeight="1">
      <c r="A566" t="s" s="6">
        <v>3137</v>
      </c>
      <c r="B566" t="s" s="6">
        <v>3575</v>
      </c>
      <c r="C566" s="7"/>
      <c r="D566" s="7"/>
      <c r="E566" s="8">
        <v>74</v>
      </c>
      <c r="F566" s="7"/>
      <c r="G566" s="7"/>
      <c r="H566" t="s" s="6">
        <v>3576</v>
      </c>
      <c r="I566" s="7"/>
    </row>
    <row r="567" ht="17" customHeight="1">
      <c r="A567" t="s" s="6">
        <v>3309</v>
      </c>
      <c r="B567" t="s" s="6">
        <v>3575</v>
      </c>
      <c r="C567" s="8">
        <v>18</v>
      </c>
      <c r="D567" s="7"/>
      <c r="E567" s="7"/>
      <c r="F567" t="s" s="6">
        <v>3309</v>
      </c>
      <c r="G567" t="s" s="6">
        <v>3577</v>
      </c>
      <c r="H567" s="7"/>
      <c r="I567" s="7"/>
    </row>
    <row r="568" ht="17" customHeight="1">
      <c r="A568" t="s" s="6">
        <v>2689</v>
      </c>
      <c r="B568" t="s" s="6">
        <v>3578</v>
      </c>
      <c r="C568" s="7"/>
      <c r="D568" s="7"/>
      <c r="E568" s="8">
        <v>54</v>
      </c>
      <c r="F568" s="7"/>
      <c r="G568" s="7"/>
      <c r="H568" t="s" s="6">
        <v>3579</v>
      </c>
      <c r="I568" s="7"/>
    </row>
    <row r="569" ht="17" customHeight="1">
      <c r="A569" t="s" s="6">
        <v>3579</v>
      </c>
      <c r="B569" t="s" s="6">
        <v>3580</v>
      </c>
      <c r="C569" s="7"/>
      <c r="D569" s="7"/>
      <c r="E569" s="8">
        <v>60</v>
      </c>
      <c r="F569" s="7"/>
      <c r="G569" s="7"/>
      <c r="H569" t="s" s="6">
        <v>3581</v>
      </c>
      <c r="I569" s="7"/>
    </row>
    <row r="570" ht="17" customHeight="1">
      <c r="A570" t="s" s="6">
        <v>3582</v>
      </c>
      <c r="B570" t="s" s="6">
        <v>3583</v>
      </c>
      <c r="C570" s="7"/>
      <c r="D570" s="7"/>
      <c r="E570" s="8">
        <v>9</v>
      </c>
      <c r="F570" t="s" s="6">
        <v>3584</v>
      </c>
      <c r="G570" t="s" s="6">
        <v>3112</v>
      </c>
      <c r="H570" s="7"/>
      <c r="I570" s="7"/>
    </row>
    <row r="571" ht="17" customHeight="1">
      <c r="A571" t="s" s="6">
        <v>3585</v>
      </c>
      <c r="B571" t="s" s="6">
        <v>3586</v>
      </c>
      <c r="C571" s="7"/>
      <c r="D571" s="7"/>
      <c r="E571" s="8">
        <v>34</v>
      </c>
      <c r="F571" s="7"/>
      <c r="G571" s="7"/>
      <c r="H571" t="s" s="6">
        <v>3587</v>
      </c>
      <c r="I571" s="7"/>
    </row>
    <row r="572" ht="17" customHeight="1">
      <c r="A572" t="s" s="6">
        <v>2667</v>
      </c>
      <c r="B572" t="s" s="6">
        <v>3588</v>
      </c>
      <c r="C572" s="7"/>
      <c r="D572" s="7"/>
      <c r="E572" s="8">
        <v>95</v>
      </c>
      <c r="F572" s="7"/>
      <c r="G572" s="7"/>
      <c r="H572" t="s" s="6">
        <v>3589</v>
      </c>
      <c r="I572" s="7"/>
    </row>
    <row r="573" ht="17" customHeight="1">
      <c r="A573" t="s" s="6">
        <v>3590</v>
      </c>
      <c r="B573" t="s" s="6">
        <v>1721</v>
      </c>
      <c r="C573" s="7"/>
      <c r="D573" s="8">
        <v>1</v>
      </c>
      <c r="E573" s="7"/>
      <c r="F573" t="s" s="6">
        <v>3591</v>
      </c>
      <c r="G573" t="s" s="6">
        <v>3592</v>
      </c>
      <c r="H573" s="7"/>
      <c r="I573" s="7"/>
    </row>
    <row r="574" ht="17" customHeight="1">
      <c r="A574" t="s" s="6">
        <v>3593</v>
      </c>
      <c r="B574" t="s" s="6">
        <v>3594</v>
      </c>
      <c r="C574" s="7"/>
      <c r="D574" s="7"/>
      <c r="E574" s="8">
        <v>22</v>
      </c>
      <c r="F574" t="s" s="6">
        <v>3595</v>
      </c>
      <c r="G574" t="s" s="6">
        <v>3596</v>
      </c>
      <c r="H574" s="7"/>
      <c r="I574" s="7"/>
    </row>
    <row r="575" ht="17" customHeight="1">
      <c r="A575" t="s" s="6">
        <v>3597</v>
      </c>
      <c r="B575" t="s" s="6">
        <v>3598</v>
      </c>
      <c r="C575" s="7"/>
      <c r="D575" s="7"/>
      <c r="E575" s="8">
        <v>6</v>
      </c>
      <c r="F575" t="s" s="6">
        <v>3599</v>
      </c>
      <c r="G575" t="s" s="6">
        <v>3449</v>
      </c>
      <c r="H575" s="7"/>
      <c r="I575" s="7"/>
    </row>
    <row r="576" ht="17" customHeight="1">
      <c r="A576" t="s" s="6">
        <v>2238</v>
      </c>
      <c r="B576" t="s" s="6">
        <v>3600</v>
      </c>
      <c r="C576" s="7"/>
      <c r="D576" s="7"/>
      <c r="E576" s="8">
        <v>40</v>
      </c>
      <c r="F576" s="7"/>
      <c r="G576" s="7"/>
      <c r="H576" t="s" s="6">
        <v>3601</v>
      </c>
      <c r="I576" s="7"/>
    </row>
    <row r="577" ht="17" customHeight="1">
      <c r="A577" t="s" s="6">
        <v>3602</v>
      </c>
      <c r="B577" t="s" s="6">
        <v>3603</v>
      </c>
      <c r="C577" s="7"/>
      <c r="D577" s="7"/>
      <c r="E577" s="8">
        <v>18</v>
      </c>
      <c r="F577" t="s" s="6">
        <v>3604</v>
      </c>
      <c r="G577" t="s" s="6">
        <v>3585</v>
      </c>
      <c r="H577" s="7"/>
      <c r="I577" s="7"/>
    </row>
    <row r="578" ht="17" customHeight="1">
      <c r="A578" t="s" s="6">
        <v>3605</v>
      </c>
      <c r="B578" t="s" s="6">
        <v>3606</v>
      </c>
      <c r="C578" s="7"/>
      <c r="D578" s="8">
        <v>18</v>
      </c>
      <c r="E578" s="7"/>
      <c r="F578" t="s" s="6">
        <v>3460</v>
      </c>
      <c r="G578" t="s" s="6">
        <v>3461</v>
      </c>
      <c r="H578" s="7"/>
      <c r="I578" s="7"/>
    </row>
    <row r="579" ht="17" customHeight="1">
      <c r="A579" t="s" s="6">
        <v>3607</v>
      </c>
      <c r="B579" t="s" s="6">
        <v>3608</v>
      </c>
      <c r="C579" s="7"/>
      <c r="D579" s="7"/>
      <c r="E579" s="8">
        <v>60</v>
      </c>
      <c r="F579" s="7"/>
      <c r="G579" s="7"/>
      <c r="H579" t="s" s="6">
        <v>3609</v>
      </c>
      <c r="I579" s="7"/>
    </row>
    <row r="580" ht="17" customHeight="1">
      <c r="A580" t="s" s="6">
        <v>3610</v>
      </c>
      <c r="B580" t="s" s="6">
        <v>3611</v>
      </c>
      <c r="C580" s="7"/>
      <c r="D580" s="8">
        <v>13</v>
      </c>
      <c r="E580" s="7"/>
      <c r="F580" t="s" s="6">
        <v>3612</v>
      </c>
      <c r="G580" t="s" s="6">
        <v>3613</v>
      </c>
      <c r="H580" s="7"/>
      <c r="I580" s="7"/>
    </row>
    <row r="581" ht="17" customHeight="1">
      <c r="A581" t="s" s="6">
        <v>3614</v>
      </c>
      <c r="B581" t="s" s="6">
        <v>3615</v>
      </c>
      <c r="C581" s="7"/>
      <c r="D581" s="8">
        <v>11</v>
      </c>
      <c r="E581" s="7"/>
      <c r="F581" t="s" s="6">
        <v>3616</v>
      </c>
      <c r="G581" t="s" s="6">
        <v>3617</v>
      </c>
      <c r="H581" s="7"/>
      <c r="I581" s="7"/>
    </row>
    <row r="582" ht="17" customHeight="1">
      <c r="A582" t="s" s="6">
        <v>888</v>
      </c>
      <c r="B582" t="s" s="6">
        <v>3618</v>
      </c>
      <c r="C582" s="7"/>
      <c r="D582" s="7"/>
      <c r="E582" s="8">
        <v>70</v>
      </c>
      <c r="F582" s="7"/>
      <c r="G582" s="7"/>
      <c r="H582" t="s" s="6">
        <v>3619</v>
      </c>
      <c r="I582" s="7"/>
    </row>
    <row r="583" ht="17" customHeight="1">
      <c r="A583" t="s" s="6">
        <v>3620</v>
      </c>
      <c r="B583" t="s" s="6">
        <v>3621</v>
      </c>
      <c r="C583" s="8">
        <v>3</v>
      </c>
      <c r="D583" s="7"/>
      <c r="E583" s="7"/>
      <c r="F583" t="s" s="6">
        <v>3622</v>
      </c>
      <c r="G583" t="s" s="6">
        <v>3623</v>
      </c>
      <c r="H583" s="7"/>
      <c r="I583" s="7"/>
    </row>
    <row r="584" ht="17" customHeight="1">
      <c r="A584" t="s" s="6">
        <v>3624</v>
      </c>
      <c r="B584" t="s" s="6">
        <v>3625</v>
      </c>
      <c r="C584" s="7"/>
      <c r="D584" s="7"/>
      <c r="E584" s="8">
        <v>70</v>
      </c>
      <c r="F584" s="7"/>
      <c r="G584" s="7"/>
      <c r="H584" t="s" s="6">
        <v>3626</v>
      </c>
      <c r="I584" s="7"/>
    </row>
    <row r="585" ht="17" customHeight="1">
      <c r="A585" t="s" s="6">
        <v>3627</v>
      </c>
      <c r="B585" t="s" s="6">
        <v>3628</v>
      </c>
      <c r="C585" s="7"/>
      <c r="D585" s="7"/>
      <c r="E585" s="8">
        <v>70</v>
      </c>
      <c r="F585" s="7"/>
      <c r="G585" s="7"/>
      <c r="H585" t="s" s="6">
        <v>3629</v>
      </c>
      <c r="I585" s="7"/>
    </row>
    <row r="586" ht="17" customHeight="1">
      <c r="A586" t="s" s="6">
        <v>3630</v>
      </c>
      <c r="B586" t="s" s="6">
        <v>3631</v>
      </c>
      <c r="C586" s="8">
        <v>6</v>
      </c>
      <c r="D586" s="7"/>
      <c r="E586" s="7"/>
      <c r="F586" t="s" s="6">
        <v>3632</v>
      </c>
      <c r="G586" t="s" s="6">
        <v>3633</v>
      </c>
      <c r="H586" s="7"/>
      <c r="I586" s="7"/>
    </row>
    <row r="587" ht="17" customHeight="1">
      <c r="A587" t="s" s="6">
        <v>3634</v>
      </c>
      <c r="B587" t="s" s="6">
        <v>3635</v>
      </c>
      <c r="C587" s="8">
        <v>10</v>
      </c>
      <c r="D587" s="7"/>
      <c r="E587" s="7"/>
      <c r="F587" t="s" s="6">
        <v>1490</v>
      </c>
      <c r="G587" t="s" s="6">
        <v>3564</v>
      </c>
      <c r="H587" s="7"/>
      <c r="I587" s="7"/>
    </row>
    <row r="588" ht="17" customHeight="1">
      <c r="A588" t="s" s="6">
        <v>3636</v>
      </c>
      <c r="B588" t="s" s="6">
        <v>3637</v>
      </c>
      <c r="C588" s="7"/>
      <c r="D588" s="7"/>
      <c r="E588" s="8">
        <v>70</v>
      </c>
      <c r="F588" s="7"/>
      <c r="G588" s="7"/>
      <c r="H588" t="s" s="6">
        <v>3638</v>
      </c>
      <c r="I588" s="7"/>
    </row>
    <row r="589" ht="17" customHeight="1">
      <c r="A589" t="s" s="6">
        <v>2832</v>
      </c>
      <c r="B589" t="s" s="6">
        <v>3639</v>
      </c>
      <c r="C589" s="7"/>
      <c r="D589" s="8">
        <v>4</v>
      </c>
      <c r="E589" s="7"/>
      <c r="F589" s="7"/>
      <c r="G589" t="s" s="6">
        <v>3640</v>
      </c>
      <c r="H589" s="7"/>
      <c r="I589" s="7"/>
    </row>
    <row r="590" ht="17" customHeight="1">
      <c r="A590" t="s" s="6">
        <v>3595</v>
      </c>
      <c r="B590" t="s" s="6">
        <v>3641</v>
      </c>
      <c r="C590" s="7"/>
      <c r="D590" s="7"/>
      <c r="E590" s="8">
        <v>72</v>
      </c>
      <c r="F590" s="7"/>
      <c r="G590" s="7"/>
      <c r="H590" t="s" s="6">
        <v>3642</v>
      </c>
      <c r="I590" s="7"/>
    </row>
    <row r="591" ht="17" customHeight="1">
      <c r="A591" t="s" s="6">
        <v>3346</v>
      </c>
      <c r="B591" t="s" s="6">
        <v>3643</v>
      </c>
      <c r="C591" s="7"/>
      <c r="D591" s="8">
        <v>6</v>
      </c>
      <c r="E591" s="7"/>
      <c r="F591" t="s" s="6">
        <v>2877</v>
      </c>
      <c r="G591" t="s" s="6">
        <v>3108</v>
      </c>
      <c r="H591" s="7"/>
      <c r="I591" s="7"/>
    </row>
    <row r="592" ht="17" customHeight="1">
      <c r="A592" t="s" s="6">
        <v>3644</v>
      </c>
      <c r="B592" t="s" s="6">
        <v>3645</v>
      </c>
      <c r="C592" s="7"/>
      <c r="D592" s="7"/>
      <c r="E592" s="8">
        <v>70</v>
      </c>
      <c r="F592" s="7"/>
      <c r="G592" s="7"/>
      <c r="H592" t="s" s="6">
        <v>3646</v>
      </c>
      <c r="I592" s="7"/>
    </row>
    <row r="593" ht="17" customHeight="1">
      <c r="A593" t="s" s="6">
        <v>3469</v>
      </c>
      <c r="B593" t="s" s="6">
        <v>3647</v>
      </c>
      <c r="C593" s="7"/>
      <c r="D593" s="7"/>
      <c r="E593" s="8">
        <v>69</v>
      </c>
      <c r="F593" s="7"/>
      <c r="G593" s="7"/>
      <c r="H593" t="s" s="6">
        <v>3648</v>
      </c>
      <c r="I593" s="7"/>
    </row>
    <row r="594" ht="17" customHeight="1">
      <c r="A594" t="s" s="6">
        <v>3649</v>
      </c>
      <c r="B594" t="s" s="6">
        <v>3650</v>
      </c>
      <c r="C594" s="7"/>
      <c r="D594" s="7"/>
      <c r="E594" s="8">
        <v>70</v>
      </c>
      <c r="F594" s="7"/>
      <c r="G594" s="7"/>
      <c r="H594" t="s" s="6">
        <v>3651</v>
      </c>
      <c r="I594" s="7"/>
    </row>
    <row r="595" ht="17" customHeight="1">
      <c r="A595" t="s" s="6">
        <v>3652</v>
      </c>
      <c r="B595" t="s" s="6">
        <v>3650</v>
      </c>
      <c r="C595" s="7"/>
      <c r="D595" s="7"/>
      <c r="E595" s="8">
        <v>60</v>
      </c>
      <c r="F595" s="7"/>
      <c r="G595" s="7"/>
      <c r="H595" t="s" s="6">
        <v>2446</v>
      </c>
      <c r="I595" s="7"/>
    </row>
    <row r="596" ht="17" customHeight="1">
      <c r="A596" t="s" s="6">
        <v>3653</v>
      </c>
      <c r="B596" t="s" s="6">
        <v>3654</v>
      </c>
      <c r="C596" s="7"/>
      <c r="D596" s="7"/>
      <c r="E596" s="8">
        <v>70</v>
      </c>
      <c r="F596" s="7"/>
      <c r="G596" s="7"/>
      <c r="H596" t="s" s="6">
        <v>3202</v>
      </c>
      <c r="I596" s="7"/>
    </row>
    <row r="597" ht="17" customHeight="1">
      <c r="A597" t="s" s="6">
        <v>3370</v>
      </c>
      <c r="B597" t="s" s="6">
        <v>3655</v>
      </c>
      <c r="C597" s="8">
        <v>5</v>
      </c>
      <c r="D597" s="7"/>
      <c r="E597" s="7"/>
      <c r="F597" t="s" s="6">
        <v>2666</v>
      </c>
      <c r="G597" t="s" s="6">
        <v>3472</v>
      </c>
      <c r="H597" s="7"/>
      <c r="I597" s="7"/>
    </row>
    <row r="598" ht="17" customHeight="1">
      <c r="A598" t="s" s="6">
        <v>3544</v>
      </c>
      <c r="B598" t="s" s="6">
        <v>3656</v>
      </c>
      <c r="C598" s="8">
        <v>10</v>
      </c>
      <c r="D598" s="7"/>
      <c r="E598" s="7"/>
      <c r="F598" t="s" s="6">
        <v>3546</v>
      </c>
      <c r="G598" t="s" s="6">
        <v>2229</v>
      </c>
      <c r="H598" s="7"/>
      <c r="I598" s="7"/>
    </row>
    <row r="599" ht="17" customHeight="1">
      <c r="A599" t="s" s="6">
        <v>3657</v>
      </c>
      <c r="B599" t="s" s="6">
        <v>3658</v>
      </c>
      <c r="C599" s="7"/>
      <c r="D599" s="7"/>
      <c r="E599" s="8">
        <v>6</v>
      </c>
      <c r="F599" t="s" s="6">
        <v>3659</v>
      </c>
      <c r="G599" t="s" s="6">
        <v>3660</v>
      </c>
      <c r="H599" s="7"/>
      <c r="I599" s="7"/>
    </row>
    <row r="600" ht="17" customHeight="1">
      <c r="A600" t="s" s="6">
        <v>3220</v>
      </c>
      <c r="B600" t="s" s="6">
        <v>3661</v>
      </c>
      <c r="C600" s="7"/>
      <c r="D600" s="7"/>
      <c r="E600" s="8">
        <v>40</v>
      </c>
      <c r="F600" s="7"/>
      <c r="G600" s="7"/>
      <c r="H600" t="s" s="6">
        <v>3662</v>
      </c>
      <c r="I600" s="7"/>
    </row>
    <row r="601" ht="17" customHeight="1">
      <c r="A601" t="s" s="6">
        <v>3663</v>
      </c>
      <c r="B601" t="s" s="6">
        <v>3664</v>
      </c>
      <c r="C601" s="7"/>
      <c r="D601" s="7"/>
      <c r="E601" s="8">
        <v>50</v>
      </c>
      <c r="F601" s="7"/>
      <c r="G601" s="7"/>
      <c r="H601" t="s" s="6">
        <v>1746</v>
      </c>
      <c r="I601" s="7"/>
    </row>
    <row r="602" ht="17" customHeight="1">
      <c r="A602" t="s" s="6">
        <v>3665</v>
      </c>
      <c r="B602" t="s" s="6">
        <v>3666</v>
      </c>
      <c r="C602" s="7"/>
      <c r="D602" s="7"/>
      <c r="E602" s="8">
        <v>5</v>
      </c>
      <c r="F602" t="s" s="6">
        <v>2302</v>
      </c>
      <c r="G602" t="s" s="6">
        <v>3528</v>
      </c>
      <c r="H602" s="7"/>
      <c r="I602" s="7"/>
    </row>
    <row r="603" ht="17" customHeight="1">
      <c r="A603" t="s" s="6">
        <v>3114</v>
      </c>
      <c r="B603" t="s" s="6">
        <v>3667</v>
      </c>
      <c r="C603" s="7"/>
      <c r="D603" s="7"/>
      <c r="E603" t="s" s="6">
        <v>635</v>
      </c>
      <c r="F603" s="7"/>
      <c r="G603" s="7"/>
      <c r="H603" t="s" s="6">
        <v>3115</v>
      </c>
      <c r="I603" s="7"/>
    </row>
    <row r="604" ht="17" customHeight="1">
      <c r="A604" t="s" s="6">
        <v>3668</v>
      </c>
      <c r="B604" t="s" s="6">
        <v>3669</v>
      </c>
      <c r="C604" s="7"/>
      <c r="D604" s="7"/>
      <c r="E604" s="8">
        <v>25</v>
      </c>
      <c r="F604" t="s" s="6">
        <v>3670</v>
      </c>
      <c r="G604" t="s" s="6">
        <v>3671</v>
      </c>
      <c r="H604" s="7"/>
      <c r="I604" s="7"/>
    </row>
    <row r="605" ht="17" customHeight="1">
      <c r="A605" t="s" s="6">
        <v>3397</v>
      </c>
      <c r="B605" t="s" s="6">
        <v>3672</v>
      </c>
      <c r="C605" s="7"/>
      <c r="D605" s="7"/>
      <c r="E605" s="8">
        <v>80</v>
      </c>
      <c r="F605" s="7"/>
      <c r="G605" s="7"/>
      <c r="H605" t="s" s="6">
        <v>3673</v>
      </c>
      <c r="I605" s="7"/>
    </row>
    <row r="606" ht="17" customHeight="1">
      <c r="A606" t="s" s="6">
        <v>3674</v>
      </c>
      <c r="B606" t="s" s="6">
        <v>3675</v>
      </c>
      <c r="C606" s="7"/>
      <c r="D606" s="7"/>
      <c r="E606" s="8">
        <v>60</v>
      </c>
      <c r="F606" s="7"/>
      <c r="G606" s="7"/>
      <c r="H606" t="s" s="6">
        <v>3676</v>
      </c>
      <c r="I606" s="7"/>
    </row>
    <row r="607" ht="17" customHeight="1">
      <c r="A607" t="s" s="6">
        <v>3677</v>
      </c>
      <c r="B607" t="s" s="6">
        <v>3678</v>
      </c>
      <c r="C607" s="7"/>
      <c r="D607" s="7"/>
      <c r="E607" t="s" s="6">
        <v>635</v>
      </c>
      <c r="F607" s="7"/>
      <c r="G607" s="7"/>
      <c r="H607" t="s" s="6">
        <v>3674</v>
      </c>
      <c r="I607" s="7"/>
    </row>
    <row r="608" ht="17" customHeight="1">
      <c r="A608" t="s" s="6">
        <v>3679</v>
      </c>
      <c r="B608" t="s" s="6">
        <v>3680</v>
      </c>
      <c r="C608" s="7"/>
      <c r="D608" s="7"/>
      <c r="E608" t="s" s="6">
        <v>635</v>
      </c>
      <c r="F608" s="7"/>
      <c r="G608" s="7"/>
      <c r="H608" t="s" s="6">
        <v>3681</v>
      </c>
      <c r="I608" s="7"/>
    </row>
    <row r="609" ht="17" customHeight="1">
      <c r="A609" t="s" s="6">
        <v>3682</v>
      </c>
      <c r="B609" t="s" s="6">
        <v>3683</v>
      </c>
      <c r="C609" s="7"/>
      <c r="D609" s="7"/>
      <c r="E609" s="8">
        <v>70</v>
      </c>
      <c r="F609" s="7"/>
      <c r="G609" s="7"/>
      <c r="H609" t="s" s="6">
        <v>3684</v>
      </c>
      <c r="I609" s="7"/>
    </row>
    <row r="610" ht="17" customHeight="1">
      <c r="A610" t="s" s="6">
        <v>3295</v>
      </c>
      <c r="B610" t="s" s="6">
        <v>3685</v>
      </c>
      <c r="C610" s="7"/>
      <c r="D610" s="7"/>
      <c r="E610" s="8">
        <v>82</v>
      </c>
      <c r="F610" s="7"/>
      <c r="G610" s="7"/>
      <c r="H610" t="s" s="6">
        <v>3686</v>
      </c>
      <c r="I610" s="7"/>
    </row>
    <row r="611" ht="17" customHeight="1">
      <c r="A611" t="s" s="6">
        <v>3687</v>
      </c>
      <c r="B611" t="s" s="6">
        <v>3688</v>
      </c>
      <c r="C611" s="7"/>
      <c r="D611" s="7"/>
      <c r="E611" s="8">
        <v>50</v>
      </c>
      <c r="F611" s="7"/>
      <c r="G611" s="7"/>
      <c r="H611" s="7"/>
      <c r="I611" t="s" s="6">
        <v>18</v>
      </c>
    </row>
    <row r="612" ht="17" customHeight="1">
      <c r="A612" t="s" s="6">
        <v>3689</v>
      </c>
      <c r="B612" t="s" s="6">
        <v>3690</v>
      </c>
      <c r="C612" s="8">
        <v>1</v>
      </c>
      <c r="D612" s="7"/>
      <c r="E612" s="7"/>
      <c r="F612" t="s" s="6">
        <v>3037</v>
      </c>
      <c r="G612" t="s" s="6">
        <v>3691</v>
      </c>
      <c r="H612" s="7"/>
      <c r="I612" s="7"/>
    </row>
    <row r="613" ht="17" customHeight="1">
      <c r="A613" t="s" s="6">
        <v>3692</v>
      </c>
      <c r="B613" t="s" s="6">
        <v>3693</v>
      </c>
      <c r="C613" s="7"/>
      <c r="D613" s="7"/>
      <c r="E613" t="s" s="6">
        <v>635</v>
      </c>
      <c r="F613" s="7"/>
      <c r="G613" s="7"/>
      <c r="H613" s="7"/>
      <c r="I613" t="s" s="6">
        <v>543</v>
      </c>
    </row>
    <row r="614" ht="17" customHeight="1">
      <c r="A614" t="s" s="6">
        <v>3694</v>
      </c>
      <c r="B614" t="s" s="6">
        <v>3695</v>
      </c>
      <c r="C614" s="7"/>
      <c r="D614" s="8">
        <v>18</v>
      </c>
      <c r="E614" s="7"/>
      <c r="F614" t="s" s="6">
        <v>3696</v>
      </c>
      <c r="G614" t="s" s="6">
        <v>2790</v>
      </c>
      <c r="H614" s="7"/>
      <c r="I614" s="7"/>
    </row>
    <row r="615" ht="17" customHeight="1">
      <c r="A615" t="s" s="6">
        <v>3697</v>
      </c>
      <c r="B615" t="s" s="6">
        <v>3698</v>
      </c>
      <c r="C615" s="7"/>
      <c r="D615" s="8">
        <v>1</v>
      </c>
      <c r="E615" s="7"/>
      <c r="F615" t="s" s="6">
        <v>3699</v>
      </c>
      <c r="G615" t="s" s="6">
        <v>3700</v>
      </c>
      <c r="H615" s="7"/>
      <c r="I615" s="7"/>
    </row>
    <row r="616" ht="17" customHeight="1">
      <c r="A616" t="s" s="6">
        <v>3701</v>
      </c>
      <c r="B616" t="s" s="6">
        <v>3702</v>
      </c>
      <c r="C616" s="7"/>
      <c r="D616" s="7"/>
      <c r="E616" s="8">
        <v>77</v>
      </c>
      <c r="F616" s="7"/>
      <c r="G616" s="7"/>
      <c r="H616" t="s" s="6">
        <v>3703</v>
      </c>
      <c r="I616" s="7"/>
    </row>
    <row r="617" ht="17" customHeight="1">
      <c r="A617" t="s" s="6">
        <v>3704</v>
      </c>
      <c r="B617" t="s" s="6">
        <v>3705</v>
      </c>
      <c r="C617" s="7"/>
      <c r="D617" s="7"/>
      <c r="E617" s="8">
        <v>34</v>
      </c>
      <c r="F617" s="7"/>
      <c r="G617" s="7"/>
      <c r="H617" t="s" s="6">
        <v>3706</v>
      </c>
      <c r="I617" s="7"/>
    </row>
    <row r="618" ht="17" customHeight="1">
      <c r="A618" t="s" s="6">
        <v>3707</v>
      </c>
      <c r="B618" t="s" s="6">
        <v>3708</v>
      </c>
      <c r="C618" s="7"/>
      <c r="D618" s="7"/>
      <c r="E618" s="8">
        <v>77</v>
      </c>
      <c r="F618" s="7"/>
      <c r="G618" s="7"/>
      <c r="H618" t="s" s="6">
        <v>3709</v>
      </c>
      <c r="I618" s="7"/>
    </row>
    <row r="619" ht="17" customHeight="1">
      <c r="A619" t="s" s="6">
        <v>3710</v>
      </c>
      <c r="B619" t="s" s="6">
        <v>3711</v>
      </c>
      <c r="C619" s="7"/>
      <c r="D619" s="7"/>
      <c r="E619" s="8">
        <v>50</v>
      </c>
      <c r="F619" s="7"/>
      <c r="G619" s="7"/>
      <c r="H619" s="7"/>
      <c r="I619" t="s" s="6">
        <v>18</v>
      </c>
    </row>
    <row r="620" ht="17" customHeight="1">
      <c r="A620" t="s" s="6">
        <v>3712</v>
      </c>
      <c r="B620" t="s" s="6">
        <v>3713</v>
      </c>
      <c r="C620" s="8">
        <v>0</v>
      </c>
      <c r="D620" s="7"/>
      <c r="E620" s="7"/>
      <c r="F620" t="s" s="6">
        <v>3714</v>
      </c>
      <c r="G620" t="s" s="6">
        <v>3715</v>
      </c>
      <c r="H620" s="7"/>
      <c r="I620" t="s" s="6">
        <v>503</v>
      </c>
    </row>
    <row r="621" ht="17" customHeight="1">
      <c r="A621" t="s" s="6">
        <v>3716</v>
      </c>
      <c r="B621" t="s" s="6">
        <v>3717</v>
      </c>
      <c r="C621" s="7"/>
      <c r="D621" s="7"/>
      <c r="E621" s="8">
        <v>60</v>
      </c>
      <c r="F621" s="7"/>
      <c r="G621" s="7"/>
      <c r="H621" t="s" s="6">
        <v>2666</v>
      </c>
      <c r="I621" s="7"/>
    </row>
    <row r="622" ht="17" customHeight="1">
      <c r="A622" t="s" s="6">
        <v>3718</v>
      </c>
      <c r="B622" t="s" s="6">
        <v>3719</v>
      </c>
      <c r="C622" s="7"/>
      <c r="D622" s="7"/>
      <c r="E622" s="8">
        <v>60</v>
      </c>
      <c r="F622" s="7"/>
      <c r="G622" s="7"/>
      <c r="H622" s="7"/>
      <c r="I622" s="7"/>
    </row>
    <row r="623" ht="17" customHeight="1">
      <c r="A623" t="s" s="6">
        <v>2834</v>
      </c>
      <c r="B623" t="s" s="6">
        <v>3720</v>
      </c>
      <c r="C623" s="7"/>
      <c r="D623" s="7"/>
      <c r="E623" t="s" s="6">
        <v>635</v>
      </c>
      <c r="F623" s="7"/>
      <c r="G623" s="7"/>
      <c r="H623" t="s" s="6">
        <v>3721</v>
      </c>
      <c r="I623" s="7"/>
    </row>
    <row r="624" ht="17" customHeight="1">
      <c r="A624" t="s" s="6">
        <v>2804</v>
      </c>
      <c r="B624" t="s" s="6">
        <v>3722</v>
      </c>
      <c r="C624" s="7"/>
      <c r="D624" s="7"/>
      <c r="E624" t="s" s="6">
        <v>635</v>
      </c>
      <c r="F624" s="7"/>
      <c r="G624" s="7"/>
      <c r="H624" s="7"/>
      <c r="I624" s="7"/>
    </row>
    <row r="625" ht="17" customHeight="1">
      <c r="A625" t="s" s="6">
        <v>3723</v>
      </c>
      <c r="B625" t="s" s="6">
        <v>3724</v>
      </c>
      <c r="C625" s="7"/>
      <c r="D625" s="7"/>
      <c r="E625" s="7"/>
      <c r="F625" s="7"/>
      <c r="G625" s="7"/>
      <c r="H625" t="s" s="6">
        <v>3725</v>
      </c>
      <c r="I625" s="7"/>
    </row>
    <row r="626" ht="17" customHeight="1">
      <c r="A626" t="s" s="6">
        <v>3726</v>
      </c>
      <c r="B626" t="s" s="6">
        <v>3727</v>
      </c>
      <c r="C626" s="7"/>
      <c r="D626" s="7"/>
      <c r="E626" s="8">
        <v>80</v>
      </c>
      <c r="F626" s="7"/>
      <c r="G626" s="7"/>
      <c r="H626" t="s" s="6">
        <v>3728</v>
      </c>
      <c r="I626" s="7"/>
    </row>
    <row r="627" ht="17" customHeight="1">
      <c r="A627" t="s" s="6">
        <v>2689</v>
      </c>
      <c r="B627" t="s" s="6">
        <v>3729</v>
      </c>
      <c r="C627" s="7"/>
      <c r="D627" s="7"/>
      <c r="E627" s="8">
        <v>87</v>
      </c>
      <c r="F627" s="7"/>
      <c r="G627" s="7"/>
      <c r="H627" t="s" s="6">
        <v>3730</v>
      </c>
      <c r="I627" s="7"/>
    </row>
    <row r="628" ht="17" customHeight="1">
      <c r="A628" t="s" s="6">
        <v>2238</v>
      </c>
      <c r="B628" t="s" s="6">
        <v>3731</v>
      </c>
      <c r="C628" s="7"/>
      <c r="D628" s="7"/>
      <c r="E628" s="8">
        <v>3</v>
      </c>
      <c r="F628" t="s" s="6">
        <v>2238</v>
      </c>
      <c r="G628" t="s" s="6">
        <v>3732</v>
      </c>
      <c r="H628" s="7"/>
      <c r="I628" s="7"/>
    </row>
    <row r="629" ht="17" customHeight="1">
      <c r="A629" t="s" s="6">
        <v>3733</v>
      </c>
      <c r="B629" t="s" s="6">
        <v>3734</v>
      </c>
      <c r="C629" s="7"/>
      <c r="D629" s="7"/>
      <c r="E629" s="8">
        <v>60</v>
      </c>
      <c r="F629" s="7"/>
      <c r="G629" s="7"/>
      <c r="H629" t="s" s="6">
        <v>3735</v>
      </c>
      <c r="I629" s="7"/>
    </row>
    <row r="630" ht="17" customHeight="1">
      <c r="A630" t="s" s="6">
        <v>3736</v>
      </c>
      <c r="B630" t="s" s="6">
        <v>3737</v>
      </c>
      <c r="C630" s="7"/>
      <c r="D630" s="7"/>
      <c r="E630" s="8">
        <v>68</v>
      </c>
      <c r="F630" s="7"/>
      <c r="G630" s="7"/>
      <c r="H630" t="s" s="6">
        <v>3738</v>
      </c>
      <c r="I630" t="s" s="6">
        <v>3739</v>
      </c>
    </row>
    <row r="631" ht="17" customHeight="1">
      <c r="A631" t="s" s="6">
        <v>3740</v>
      </c>
      <c r="B631" t="s" s="6">
        <v>3741</v>
      </c>
      <c r="C631" s="7"/>
      <c r="D631" s="8">
        <v>2</v>
      </c>
      <c r="E631" s="7"/>
      <c r="F631" t="s" s="6">
        <v>3742</v>
      </c>
      <c r="G631" t="s" s="6">
        <v>3743</v>
      </c>
      <c r="H631" s="7"/>
      <c r="I631" s="7"/>
    </row>
    <row r="632" ht="17" customHeight="1">
      <c r="A632" t="s" s="6">
        <v>3744</v>
      </c>
      <c r="B632" t="s" s="6">
        <v>3745</v>
      </c>
      <c r="C632" s="7"/>
      <c r="D632" s="8">
        <v>3</v>
      </c>
      <c r="E632" s="7"/>
      <c r="F632" t="s" s="6">
        <v>3439</v>
      </c>
      <c r="G632" t="s" s="6">
        <v>2908</v>
      </c>
      <c r="H632" s="7"/>
      <c r="I632" s="7"/>
    </row>
    <row r="633" ht="17" customHeight="1">
      <c r="A633" t="s" s="6">
        <v>3712</v>
      </c>
      <c r="B633" t="s" s="6">
        <v>3746</v>
      </c>
      <c r="C633" s="8">
        <v>0</v>
      </c>
      <c r="D633" s="7"/>
      <c r="E633" s="7"/>
      <c r="F633" t="s" s="6">
        <v>3747</v>
      </c>
      <c r="G633" t="s" s="6">
        <v>3370</v>
      </c>
      <c r="H633" s="7"/>
      <c r="I633" t="s" s="6">
        <v>503</v>
      </c>
    </row>
    <row r="634" ht="17" customHeight="1">
      <c r="A634" t="s" s="6">
        <v>3748</v>
      </c>
      <c r="B634" t="s" s="6">
        <v>3749</v>
      </c>
      <c r="C634" s="7"/>
      <c r="D634" s="7"/>
      <c r="E634" s="8">
        <v>64</v>
      </c>
      <c r="F634" s="7"/>
      <c r="G634" s="7"/>
      <c r="H634" s="7"/>
      <c r="I634" t="s" s="6">
        <v>18</v>
      </c>
    </row>
    <row r="635" ht="17" customHeight="1">
      <c r="A635" t="s" s="6">
        <v>3750</v>
      </c>
      <c r="B635" t="s" s="6">
        <v>3751</v>
      </c>
      <c r="C635" s="8">
        <v>0</v>
      </c>
      <c r="D635" s="7"/>
      <c r="E635" s="7"/>
      <c r="F635" t="s" s="6">
        <v>3752</v>
      </c>
      <c r="G635" t="s" s="6">
        <v>3753</v>
      </c>
      <c r="H635" s="7"/>
      <c r="I635" t="s" s="6">
        <v>503</v>
      </c>
    </row>
    <row r="636" ht="17" customHeight="1">
      <c r="A636" t="s" s="6">
        <v>3754</v>
      </c>
      <c r="B636" t="s" s="6">
        <v>3755</v>
      </c>
      <c r="C636" s="7"/>
      <c r="D636" s="8">
        <v>7</v>
      </c>
      <c r="E636" s="7"/>
      <c r="F636" t="s" s="6">
        <v>3756</v>
      </c>
      <c r="G636" t="s" s="6">
        <v>3757</v>
      </c>
      <c r="H636" s="7"/>
      <c r="I636" s="7"/>
    </row>
    <row r="637" ht="17" customHeight="1">
      <c r="A637" t="s" s="6">
        <v>3758</v>
      </c>
      <c r="B637" t="s" s="6">
        <v>3759</v>
      </c>
      <c r="C637" s="8">
        <v>21</v>
      </c>
      <c r="D637" s="7"/>
      <c r="E637" s="7"/>
      <c r="F637" t="s" s="6">
        <v>3632</v>
      </c>
      <c r="G637" t="s" s="6">
        <v>3633</v>
      </c>
      <c r="H637" s="7"/>
      <c r="I637" s="7"/>
    </row>
    <row r="638" ht="17" customHeight="1">
      <c r="A638" t="s" s="6">
        <v>2326</v>
      </c>
      <c r="B638" t="s" s="6">
        <v>3760</v>
      </c>
      <c r="C638" s="8">
        <v>12</v>
      </c>
      <c r="D638" s="7"/>
      <c r="E638" s="7"/>
      <c r="F638" t="s" s="6">
        <v>3752</v>
      </c>
      <c r="G638" t="s" s="6">
        <v>3753</v>
      </c>
      <c r="H638" s="7"/>
      <c r="I638" s="7"/>
    </row>
    <row r="639" ht="17" customHeight="1">
      <c r="A639" t="s" s="6">
        <v>3761</v>
      </c>
      <c r="B639" t="s" s="6">
        <v>3762</v>
      </c>
      <c r="C639" s="7"/>
      <c r="D639" s="7"/>
      <c r="E639" t="s" s="6">
        <v>635</v>
      </c>
      <c r="F639" s="7"/>
      <c r="G639" s="7"/>
      <c r="H639" t="s" s="6">
        <v>3763</v>
      </c>
      <c r="I639" s="7"/>
    </row>
    <row r="640" ht="17" customHeight="1">
      <c r="A640" t="s" s="6">
        <v>3764</v>
      </c>
      <c r="B640" t="s" s="6">
        <v>1820</v>
      </c>
      <c r="C640" s="8">
        <v>0</v>
      </c>
      <c r="D640" s="7"/>
      <c r="E640" s="7"/>
      <c r="F640" t="s" s="6">
        <v>3765</v>
      </c>
      <c r="G640" t="s" s="6">
        <v>3766</v>
      </c>
      <c r="H640" s="7"/>
      <c r="I640" t="s" s="6">
        <v>503</v>
      </c>
    </row>
    <row r="641" ht="17" customHeight="1">
      <c r="A641" t="s" s="6">
        <v>2586</v>
      </c>
      <c r="B641" t="s" s="6">
        <v>3767</v>
      </c>
      <c r="C641" s="7"/>
      <c r="D641" s="7"/>
      <c r="E641" s="8">
        <v>38</v>
      </c>
      <c r="F641" s="7"/>
      <c r="G641" s="7"/>
      <c r="H641" t="s" s="6">
        <v>2302</v>
      </c>
      <c r="I641" s="7"/>
    </row>
    <row r="642" ht="17" customHeight="1">
      <c r="A642" t="s" s="6">
        <v>3768</v>
      </c>
      <c r="B642" t="s" s="6">
        <v>3769</v>
      </c>
      <c r="C642" s="7"/>
      <c r="D642" s="7"/>
      <c r="E642" s="8">
        <v>17</v>
      </c>
      <c r="F642" s="7"/>
      <c r="G642" s="7"/>
      <c r="H642" s="7"/>
      <c r="I642" t="s" s="6">
        <v>3770</v>
      </c>
    </row>
    <row r="643" ht="17" customHeight="1">
      <c r="A643" t="s" s="6">
        <v>3771</v>
      </c>
      <c r="B643" t="s" s="6">
        <v>3772</v>
      </c>
      <c r="C643" s="7"/>
      <c r="D643" s="7"/>
      <c r="E643" s="8">
        <v>35</v>
      </c>
      <c r="F643" s="7"/>
      <c r="G643" s="7"/>
      <c r="H643" t="s" s="6">
        <v>3773</v>
      </c>
      <c r="I643" s="7"/>
    </row>
    <row r="644" ht="17" customHeight="1">
      <c r="A644" t="s" s="6">
        <v>3774</v>
      </c>
      <c r="B644" t="s" s="6">
        <v>3775</v>
      </c>
      <c r="C644" s="7"/>
      <c r="D644" s="7"/>
      <c r="E644" s="8">
        <v>1</v>
      </c>
      <c r="F644" s="7"/>
      <c r="G644" t="s" s="6">
        <v>3165</v>
      </c>
      <c r="H644" s="7"/>
      <c r="I644" s="7"/>
    </row>
    <row r="645" ht="17" customHeight="1">
      <c r="A645" t="s" s="6">
        <v>3776</v>
      </c>
      <c r="B645" t="s" s="6">
        <v>3777</v>
      </c>
      <c r="C645" s="8">
        <v>0</v>
      </c>
      <c r="D645" s="7"/>
      <c r="E645" s="7"/>
      <c r="F645" t="s" s="6">
        <v>3778</v>
      </c>
      <c r="G645" t="s" s="6">
        <v>3779</v>
      </c>
      <c r="H645" s="7"/>
      <c r="I645" t="s" s="6">
        <v>503</v>
      </c>
    </row>
    <row r="646" ht="17" customHeight="1">
      <c r="A646" t="s" s="6">
        <v>3780</v>
      </c>
      <c r="B646" t="s" s="6">
        <v>3781</v>
      </c>
      <c r="C646" s="8">
        <v>14</v>
      </c>
      <c r="D646" s="7"/>
      <c r="E646" s="7"/>
      <c r="F646" t="s" s="6">
        <v>3546</v>
      </c>
      <c r="G646" t="s" s="6">
        <v>2229</v>
      </c>
      <c r="H646" s="7"/>
      <c r="I646" s="7"/>
    </row>
    <row r="647" ht="17" customHeight="1">
      <c r="A647" t="s" s="6">
        <v>2870</v>
      </c>
      <c r="B647" t="s" s="6">
        <v>3782</v>
      </c>
      <c r="C647" s="8">
        <v>5</v>
      </c>
      <c r="D647" s="7"/>
      <c r="E647" s="7"/>
      <c r="F647" t="s" s="6">
        <v>3783</v>
      </c>
      <c r="G647" t="s" s="6">
        <v>3432</v>
      </c>
      <c r="H647" s="7"/>
      <c r="I647" s="7"/>
    </row>
    <row r="648" ht="17" customHeight="1">
      <c r="A648" t="s" s="6">
        <v>3784</v>
      </c>
      <c r="B648" t="s" s="6">
        <v>3785</v>
      </c>
      <c r="C648" s="7"/>
      <c r="D648" s="7"/>
      <c r="E648" s="8">
        <v>20</v>
      </c>
      <c r="F648" t="s" s="6">
        <v>3786</v>
      </c>
      <c r="G648" t="s" s="6">
        <v>3787</v>
      </c>
      <c r="H648" s="7"/>
      <c r="I648" t="s" s="6">
        <v>18</v>
      </c>
    </row>
    <row r="649" ht="17" customHeight="1">
      <c r="A649" t="s" s="6">
        <v>3788</v>
      </c>
      <c r="B649" t="s" s="6">
        <v>3789</v>
      </c>
      <c r="C649" s="7"/>
      <c r="D649" s="7"/>
      <c r="E649" s="8">
        <v>70</v>
      </c>
      <c r="F649" s="7"/>
      <c r="G649" s="7"/>
      <c r="H649" s="7"/>
      <c r="I649" s="7"/>
    </row>
    <row r="650" ht="17" customHeight="1">
      <c r="A650" t="s" s="6">
        <v>3790</v>
      </c>
      <c r="B650" t="s" s="6">
        <v>3791</v>
      </c>
      <c r="C650" s="7"/>
      <c r="D650" s="8">
        <v>6</v>
      </c>
      <c r="E650" s="7"/>
      <c r="F650" t="s" s="6">
        <v>3283</v>
      </c>
      <c r="G650" t="s" s="6">
        <v>3792</v>
      </c>
      <c r="H650" s="7"/>
      <c r="I650" s="7"/>
    </row>
    <row r="651" ht="17" customHeight="1">
      <c r="A651" t="s" s="6">
        <v>3793</v>
      </c>
      <c r="B651" t="s" s="6">
        <v>3794</v>
      </c>
      <c r="C651" s="7"/>
      <c r="D651" s="7"/>
      <c r="E651" s="8">
        <v>70</v>
      </c>
      <c r="F651" s="7"/>
      <c r="G651" s="7"/>
      <c r="H651" t="s" s="6">
        <v>3795</v>
      </c>
      <c r="I651" s="7"/>
    </row>
    <row r="652" ht="17" customHeight="1">
      <c r="A652" t="s" s="6">
        <v>1250</v>
      </c>
      <c r="B652" t="s" s="6">
        <v>3796</v>
      </c>
      <c r="C652" s="7"/>
      <c r="D652" s="8">
        <v>1</v>
      </c>
      <c r="E652" s="7"/>
      <c r="F652" t="s" s="6">
        <v>3797</v>
      </c>
      <c r="G652" t="s" s="6">
        <v>3402</v>
      </c>
      <c r="H652" s="7"/>
      <c r="I652" s="7"/>
    </row>
    <row r="653" ht="17" customHeight="1">
      <c r="A653" t="s" s="6">
        <v>3798</v>
      </c>
      <c r="B653" t="s" s="6">
        <v>3799</v>
      </c>
      <c r="C653" s="7"/>
      <c r="D653" s="8">
        <v>2</v>
      </c>
      <c r="E653" s="7"/>
      <c r="F653" t="s" s="6">
        <v>3120</v>
      </c>
      <c r="G653" t="s" s="6">
        <v>3800</v>
      </c>
      <c r="H653" s="7"/>
      <c r="I653" s="7"/>
    </row>
    <row r="654" ht="17" customHeight="1">
      <c r="A654" t="s" s="6">
        <v>3801</v>
      </c>
      <c r="B654" t="s" s="6">
        <v>3802</v>
      </c>
      <c r="C654" s="7"/>
      <c r="D654" s="7"/>
      <c r="E654" s="8">
        <v>2</v>
      </c>
      <c r="F654" t="s" s="6">
        <v>3803</v>
      </c>
      <c r="G654" t="s" s="6">
        <v>3761</v>
      </c>
      <c r="H654" s="7"/>
      <c r="I654" s="7"/>
    </row>
    <row r="655" ht="17" customHeight="1">
      <c r="A655" t="s" s="6">
        <v>3804</v>
      </c>
      <c r="B655" t="s" s="6">
        <v>3805</v>
      </c>
      <c r="C655" s="7"/>
      <c r="D655" s="7"/>
      <c r="E655" s="8">
        <v>50</v>
      </c>
      <c r="F655" s="7"/>
      <c r="G655" s="7"/>
      <c r="H655" t="s" s="6">
        <v>3806</v>
      </c>
      <c r="I655" s="7"/>
    </row>
    <row r="656" ht="17" customHeight="1">
      <c r="A656" t="s" s="6">
        <v>3807</v>
      </c>
      <c r="B656" t="s" s="6">
        <v>3808</v>
      </c>
      <c r="C656" s="8">
        <v>6</v>
      </c>
      <c r="D656" s="7"/>
      <c r="E656" s="7"/>
      <c r="F656" t="s" s="6">
        <v>3809</v>
      </c>
      <c r="G656" t="s" s="6">
        <v>3810</v>
      </c>
      <c r="H656" s="7"/>
      <c r="I656" s="7"/>
    </row>
    <row r="657" ht="17" customHeight="1">
      <c r="A657" t="s" s="6">
        <v>3811</v>
      </c>
      <c r="B657" t="s" s="6">
        <v>3812</v>
      </c>
      <c r="C657" s="7"/>
      <c r="D657" s="7"/>
      <c r="E657" s="8">
        <v>80</v>
      </c>
      <c r="F657" s="7"/>
      <c r="G657" s="7"/>
      <c r="H657" t="s" s="6">
        <v>3813</v>
      </c>
      <c r="I657" s="7"/>
    </row>
    <row r="658" ht="17" customHeight="1">
      <c r="A658" t="s" s="6">
        <v>3814</v>
      </c>
      <c r="B658" t="s" s="6">
        <v>1838</v>
      </c>
      <c r="C658" s="7"/>
      <c r="D658" s="7"/>
      <c r="E658" s="8">
        <v>73</v>
      </c>
      <c r="F658" s="7"/>
      <c r="G658" s="7"/>
      <c r="H658" t="s" s="6">
        <v>3815</v>
      </c>
      <c r="I658" s="7"/>
    </row>
    <row r="659" ht="17" customHeight="1">
      <c r="A659" t="s" s="6">
        <v>2059</v>
      </c>
      <c r="B659" t="s" s="6">
        <v>3816</v>
      </c>
      <c r="C659" s="7"/>
      <c r="D659" s="7"/>
      <c r="E659" s="8">
        <v>70</v>
      </c>
      <c r="F659" s="7"/>
      <c r="G659" s="7"/>
      <c r="H659" t="s" s="6">
        <v>3817</v>
      </c>
      <c r="I659" s="7"/>
    </row>
    <row r="660" ht="17" customHeight="1">
      <c r="A660" t="s" s="6">
        <v>2267</v>
      </c>
      <c r="B660" t="s" s="6">
        <v>3818</v>
      </c>
      <c r="C660" s="7"/>
      <c r="D660" s="8">
        <v>1</v>
      </c>
      <c r="E660" s="7"/>
      <c r="F660" t="s" s="6">
        <v>3819</v>
      </c>
      <c r="G660" t="s" s="6">
        <v>3820</v>
      </c>
      <c r="H660" s="7"/>
      <c r="I660" s="7"/>
    </row>
    <row r="661" ht="17" customHeight="1">
      <c r="A661" t="s" s="6">
        <v>3821</v>
      </c>
      <c r="B661" t="s" s="6">
        <v>3822</v>
      </c>
      <c r="C661" s="8">
        <v>21</v>
      </c>
      <c r="D661" s="7"/>
      <c r="E661" s="7"/>
      <c r="F661" t="s" s="6">
        <v>3823</v>
      </c>
      <c r="G661" t="s" s="6">
        <v>3824</v>
      </c>
      <c r="H661" s="7"/>
      <c r="I661" s="7"/>
    </row>
    <row r="662" ht="17" customHeight="1">
      <c r="A662" t="s" s="6">
        <v>2229</v>
      </c>
      <c r="B662" t="s" s="6">
        <v>3825</v>
      </c>
      <c r="C662" s="7"/>
      <c r="D662" s="7"/>
      <c r="E662" s="8">
        <v>40</v>
      </c>
      <c r="F662" s="7"/>
      <c r="G662" s="7"/>
      <c r="H662" s="7"/>
      <c r="I662" t="s" s="6">
        <v>18</v>
      </c>
    </row>
    <row r="663" ht="17" customHeight="1">
      <c r="A663" t="s" s="6">
        <v>3826</v>
      </c>
      <c r="B663" t="s" s="6">
        <v>3827</v>
      </c>
      <c r="C663" s="7"/>
      <c r="D663" s="7"/>
      <c r="E663" s="8">
        <v>70</v>
      </c>
      <c r="F663" s="7"/>
      <c r="G663" s="7"/>
      <c r="H663" t="s" s="6">
        <v>3828</v>
      </c>
      <c r="I663" s="7"/>
    </row>
    <row r="664" ht="17" customHeight="1">
      <c r="A664" t="s" s="6">
        <v>3829</v>
      </c>
      <c r="B664" t="s" s="6">
        <v>3830</v>
      </c>
      <c r="C664" s="7"/>
      <c r="D664" s="7"/>
      <c r="E664" s="8">
        <v>4</v>
      </c>
      <c r="F664" t="s" s="6">
        <v>3831</v>
      </c>
      <c r="G664" t="s" s="6">
        <v>3832</v>
      </c>
      <c r="H664" s="7"/>
      <c r="I664" s="7"/>
    </row>
    <row r="665" ht="17" customHeight="1">
      <c r="A665" t="s" s="6">
        <v>3833</v>
      </c>
      <c r="B665" t="s" s="6">
        <v>3834</v>
      </c>
      <c r="C665" s="7"/>
      <c r="D665" s="7"/>
      <c r="E665" s="8">
        <v>74</v>
      </c>
      <c r="F665" s="7"/>
      <c r="G665" s="7"/>
      <c r="H665" t="s" s="6">
        <v>3835</v>
      </c>
      <c r="I665" s="7"/>
    </row>
    <row r="666" ht="17" customHeight="1">
      <c r="A666" t="s" s="6">
        <v>3836</v>
      </c>
      <c r="B666" t="s" s="6">
        <v>545</v>
      </c>
      <c r="C666" s="7"/>
      <c r="D666" s="7"/>
      <c r="E666" s="8">
        <v>8</v>
      </c>
      <c r="F666" t="s" s="6">
        <v>2955</v>
      </c>
      <c r="G666" t="s" s="6">
        <v>3837</v>
      </c>
      <c r="H666" s="7"/>
      <c r="I666" s="7"/>
    </row>
    <row r="667" ht="17" customHeight="1">
      <c r="A667" t="s" s="6">
        <v>3838</v>
      </c>
      <c r="B667" t="s" s="6">
        <v>1870</v>
      </c>
      <c r="C667" s="8">
        <v>10</v>
      </c>
      <c r="D667" s="7"/>
      <c r="E667" s="7"/>
      <c r="F667" t="s" s="6">
        <v>3048</v>
      </c>
      <c r="G667" t="s" s="6">
        <v>3839</v>
      </c>
      <c r="H667" s="7"/>
      <c r="I667" s="7"/>
    </row>
    <row r="668" ht="17" customHeight="1">
      <c r="A668" t="s" s="6">
        <v>3840</v>
      </c>
      <c r="B668" t="s" s="6">
        <v>3841</v>
      </c>
      <c r="C668" s="7"/>
      <c r="D668" s="7"/>
      <c r="E668" s="8">
        <v>1</v>
      </c>
      <c r="F668" t="s" s="6">
        <v>3842</v>
      </c>
      <c r="G668" t="s" s="6">
        <v>3843</v>
      </c>
      <c r="H668" s="7"/>
      <c r="I668" s="7"/>
    </row>
    <row r="669" ht="17" customHeight="1">
      <c r="A669" t="s" s="6">
        <v>3844</v>
      </c>
      <c r="B669" t="s" s="6">
        <v>3845</v>
      </c>
      <c r="C669" s="7"/>
      <c r="D669" s="8">
        <v>1</v>
      </c>
      <c r="E669" s="7"/>
      <c r="F669" t="s" s="6">
        <v>3048</v>
      </c>
      <c r="G669" t="s" s="6">
        <v>3839</v>
      </c>
      <c r="H669" s="7"/>
      <c r="I669" s="7"/>
    </row>
    <row r="670" ht="17" customHeight="1">
      <c r="A670" t="s" s="6">
        <v>3837</v>
      </c>
      <c r="B670" t="s" s="6">
        <v>3846</v>
      </c>
      <c r="C670" s="7"/>
      <c r="D670" s="7"/>
      <c r="E670" s="8">
        <v>45</v>
      </c>
      <c r="F670" s="7"/>
      <c r="G670" s="7"/>
      <c r="H670" t="s" s="6">
        <v>2955</v>
      </c>
      <c r="I670" s="7"/>
    </row>
    <row r="671" ht="17" customHeight="1">
      <c r="A671" t="s" s="6">
        <v>3847</v>
      </c>
      <c r="B671" t="s" s="6">
        <v>3848</v>
      </c>
      <c r="C671" s="7"/>
      <c r="D671" s="7"/>
      <c r="E671" s="8">
        <v>60</v>
      </c>
      <c r="F671" s="7"/>
      <c r="G671" s="7"/>
      <c r="H671" t="s" s="6">
        <v>3849</v>
      </c>
      <c r="I671" s="7"/>
    </row>
    <row r="672" ht="17" customHeight="1">
      <c r="A672" t="s" s="6">
        <v>3747</v>
      </c>
      <c r="B672" t="s" s="6">
        <v>3850</v>
      </c>
      <c r="C672" s="7"/>
      <c r="D672" s="7"/>
      <c r="E672" s="8">
        <v>4</v>
      </c>
      <c r="F672" t="s" s="6">
        <v>3851</v>
      </c>
      <c r="G672" t="s" s="6">
        <v>3195</v>
      </c>
      <c r="H672" s="7"/>
      <c r="I672" s="7"/>
    </row>
    <row r="673" ht="17" customHeight="1">
      <c r="A673" t="s" s="6">
        <v>3852</v>
      </c>
      <c r="B673" t="s" s="6">
        <v>3853</v>
      </c>
      <c r="C673" s="7"/>
      <c r="D673" s="7"/>
      <c r="E673" s="8">
        <v>24</v>
      </c>
      <c r="F673" s="7"/>
      <c r="G673" s="7"/>
      <c r="H673" s="7"/>
      <c r="I673" t="s" s="6">
        <v>18</v>
      </c>
    </row>
    <row r="674" ht="17" customHeight="1">
      <c r="A674" t="s" s="6">
        <v>3084</v>
      </c>
      <c r="B674" t="s" s="6">
        <v>553</v>
      </c>
      <c r="C674" s="7"/>
      <c r="D674" s="7"/>
      <c r="E674" s="8">
        <v>20</v>
      </c>
      <c r="F674" t="s" s="6">
        <v>1994</v>
      </c>
      <c r="G674" t="s" s="6">
        <v>3854</v>
      </c>
      <c r="H674" s="7"/>
      <c r="I674" t="s" s="6">
        <v>18</v>
      </c>
    </row>
    <row r="675" ht="17" customHeight="1">
      <c r="A675" t="s" s="6">
        <v>3855</v>
      </c>
      <c r="B675" t="s" s="6">
        <v>3856</v>
      </c>
      <c r="C675" s="7"/>
      <c r="D675" s="7"/>
      <c r="E675" s="8">
        <v>19</v>
      </c>
      <c r="F675" s="7"/>
      <c r="G675" s="7"/>
      <c r="H675" s="7"/>
      <c r="I675" t="s" s="6">
        <v>18</v>
      </c>
    </row>
    <row r="676" ht="17" customHeight="1">
      <c r="A676" t="s" s="6">
        <v>3857</v>
      </c>
      <c r="B676" t="s" s="6">
        <v>3858</v>
      </c>
      <c r="C676" s="7"/>
      <c r="D676" s="7"/>
      <c r="E676" s="8">
        <v>23</v>
      </c>
      <c r="F676" t="s" s="6">
        <v>2859</v>
      </c>
      <c r="G676" t="s" s="6">
        <v>3859</v>
      </c>
      <c r="H676" s="7"/>
      <c r="I676" t="s" s="6">
        <v>3860</v>
      </c>
    </row>
    <row r="677" ht="17" customHeight="1">
      <c r="A677" t="s" s="6">
        <v>3861</v>
      </c>
      <c r="B677" t="s" s="6">
        <v>3862</v>
      </c>
      <c r="C677" s="7"/>
      <c r="D677" s="8">
        <v>18</v>
      </c>
      <c r="E677" s="7"/>
      <c r="F677" t="s" s="6">
        <v>2226</v>
      </c>
      <c r="G677" t="s" s="6">
        <v>3551</v>
      </c>
      <c r="H677" s="7"/>
      <c r="I677" s="7"/>
    </row>
    <row r="678" ht="17" customHeight="1">
      <c r="A678" t="s" s="6">
        <v>3863</v>
      </c>
      <c r="B678" t="s" s="6">
        <v>3864</v>
      </c>
      <c r="C678" s="7"/>
      <c r="D678" s="7"/>
      <c r="E678" s="8">
        <v>4</v>
      </c>
      <c r="F678" t="s" s="6">
        <v>3865</v>
      </c>
      <c r="G678" t="s" s="6">
        <v>3866</v>
      </c>
      <c r="H678" s="7"/>
      <c r="I678" s="7"/>
    </row>
    <row r="679" ht="17" customHeight="1">
      <c r="A679" t="s" s="6">
        <v>3867</v>
      </c>
      <c r="B679" t="s" s="6">
        <v>3868</v>
      </c>
      <c r="C679" s="7"/>
      <c r="D679" s="7"/>
      <c r="E679" s="8">
        <v>18</v>
      </c>
      <c r="F679" t="s" s="6">
        <v>3869</v>
      </c>
      <c r="G679" t="s" s="6">
        <v>3870</v>
      </c>
      <c r="H679" s="7"/>
      <c r="I679" t="s" s="6">
        <v>18</v>
      </c>
    </row>
    <row r="680" ht="17" customHeight="1">
      <c r="A680" t="s" s="6">
        <v>3871</v>
      </c>
      <c r="B680" t="s" s="6">
        <v>3872</v>
      </c>
      <c r="C680" s="8">
        <v>1</v>
      </c>
      <c r="D680" s="7"/>
      <c r="E680" s="7"/>
      <c r="F680" t="s" s="6">
        <v>2744</v>
      </c>
      <c r="G680" t="s" s="6">
        <v>3873</v>
      </c>
      <c r="H680" s="7"/>
      <c r="I680" s="7"/>
    </row>
    <row r="681" ht="17" customHeight="1">
      <c r="A681" t="s" s="6">
        <v>3874</v>
      </c>
      <c r="B681" t="s" s="6">
        <v>3875</v>
      </c>
      <c r="C681" s="7"/>
      <c r="D681" s="7"/>
      <c r="E681" s="8">
        <v>30</v>
      </c>
      <c r="F681" s="7"/>
      <c r="G681" s="7"/>
      <c r="H681" t="s" s="6">
        <v>3876</v>
      </c>
      <c r="I681" s="7"/>
    </row>
    <row r="682" ht="17" customHeight="1">
      <c r="A682" t="s" s="6">
        <v>3877</v>
      </c>
      <c r="B682" t="s" s="6">
        <v>3878</v>
      </c>
      <c r="C682" s="7"/>
      <c r="D682" s="7"/>
      <c r="E682" s="8">
        <v>35</v>
      </c>
      <c r="F682" s="7"/>
      <c r="G682" s="7"/>
      <c r="H682" t="s" s="6">
        <v>3447</v>
      </c>
      <c r="I682" s="7"/>
    </row>
    <row r="683" ht="17" customHeight="1">
      <c r="A683" t="s" s="6">
        <v>3879</v>
      </c>
      <c r="B683" t="s" s="6">
        <v>3880</v>
      </c>
      <c r="C683" s="7"/>
      <c r="D683" s="8">
        <v>17</v>
      </c>
      <c r="E683" s="7"/>
      <c r="F683" t="s" s="6">
        <v>3447</v>
      </c>
      <c r="G683" t="s" s="6">
        <v>3877</v>
      </c>
      <c r="H683" s="7"/>
      <c r="I683" s="7"/>
    </row>
    <row r="684" ht="17" customHeight="1">
      <c r="A684" t="s" s="6">
        <v>3881</v>
      </c>
      <c r="B684" t="s" s="6">
        <v>3882</v>
      </c>
      <c r="C684" s="7"/>
      <c r="D684" s="7"/>
      <c r="E684" s="8">
        <v>60</v>
      </c>
      <c r="F684" s="7"/>
      <c r="G684" s="7"/>
      <c r="H684" t="s" s="6">
        <v>3883</v>
      </c>
      <c r="I684" s="7"/>
    </row>
    <row r="685" ht="17" customHeight="1">
      <c r="A685" t="s" s="6">
        <v>3884</v>
      </c>
      <c r="B685" t="s" s="6">
        <v>3885</v>
      </c>
      <c r="C685" s="7"/>
      <c r="D685" s="7"/>
      <c r="E685" s="8">
        <v>2</v>
      </c>
      <c r="F685" t="s" s="6">
        <v>3886</v>
      </c>
      <c r="G685" t="s" s="6">
        <v>3887</v>
      </c>
      <c r="H685" s="7"/>
      <c r="I685" s="7"/>
    </row>
    <row r="686" ht="17" customHeight="1">
      <c r="A686" t="s" s="6">
        <v>3888</v>
      </c>
      <c r="B686" t="s" s="6">
        <v>3889</v>
      </c>
      <c r="C686" s="8">
        <v>0</v>
      </c>
      <c r="D686" s="7"/>
      <c r="E686" s="7"/>
      <c r="F686" t="s" s="6">
        <v>3842</v>
      </c>
      <c r="G686" t="s" s="6">
        <v>3890</v>
      </c>
      <c r="H686" s="7"/>
      <c r="I686" t="s" s="6">
        <v>503</v>
      </c>
    </row>
    <row r="687" ht="17" customHeight="1">
      <c r="A687" t="s" s="6">
        <v>3891</v>
      </c>
      <c r="B687" t="s" s="6">
        <v>3892</v>
      </c>
      <c r="C687" s="8">
        <v>4</v>
      </c>
      <c r="D687" s="7"/>
      <c r="E687" s="7"/>
      <c r="F687" t="s" s="6">
        <v>3714</v>
      </c>
      <c r="G687" t="s" s="6">
        <v>3715</v>
      </c>
      <c r="H687" s="7"/>
      <c r="I687" s="7"/>
    </row>
    <row r="688" ht="17" customHeight="1">
      <c r="A688" t="s" s="6">
        <v>3209</v>
      </c>
      <c r="B688" t="s" s="6">
        <v>3893</v>
      </c>
      <c r="C688" s="7"/>
      <c r="D688" s="8">
        <v>14</v>
      </c>
      <c r="E688" s="7"/>
      <c r="F688" t="s" s="6">
        <v>3363</v>
      </c>
      <c r="G688" t="s" s="6">
        <v>3894</v>
      </c>
      <c r="H688" s="7"/>
      <c r="I688" s="7"/>
    </row>
    <row r="689" ht="17" customHeight="1">
      <c r="A689" t="s" s="6">
        <v>3895</v>
      </c>
      <c r="B689" t="s" s="6">
        <v>3896</v>
      </c>
      <c r="C689" s="7"/>
      <c r="D689" s="7"/>
      <c r="E689" s="8">
        <v>10</v>
      </c>
      <c r="F689" t="s" s="6">
        <v>3897</v>
      </c>
      <c r="G689" t="s" s="6">
        <v>3898</v>
      </c>
      <c r="H689" s="7"/>
      <c r="I689" s="7"/>
    </row>
    <row r="690" ht="17" customHeight="1">
      <c r="A690" t="s" s="6">
        <v>3899</v>
      </c>
      <c r="B690" t="s" s="6">
        <v>3896</v>
      </c>
      <c r="C690" s="7"/>
      <c r="D690" s="8">
        <v>7</v>
      </c>
      <c r="E690" s="7"/>
      <c r="F690" t="s" s="6">
        <v>3172</v>
      </c>
      <c r="G690" t="s" s="6">
        <v>1117</v>
      </c>
      <c r="H690" s="7"/>
      <c r="I690" s="7"/>
    </row>
    <row r="691" ht="17" customHeight="1">
      <c r="A691" t="s" s="6">
        <v>3900</v>
      </c>
      <c r="B691" t="s" s="6">
        <v>3901</v>
      </c>
      <c r="C691" s="7"/>
      <c r="D691" s="7"/>
      <c r="E691" s="8">
        <v>10</v>
      </c>
      <c r="F691" t="s" s="6">
        <v>3200</v>
      </c>
      <c r="G691" t="s" s="6">
        <v>3902</v>
      </c>
      <c r="H691" s="7"/>
      <c r="I691" s="7"/>
    </row>
    <row r="692" ht="17" customHeight="1">
      <c r="A692" t="s" s="6">
        <v>3903</v>
      </c>
      <c r="B692" t="s" s="6">
        <v>3904</v>
      </c>
      <c r="C692" s="7"/>
      <c r="D692" s="7"/>
      <c r="E692" s="8">
        <v>89</v>
      </c>
      <c r="F692" s="7"/>
      <c r="G692" s="7"/>
      <c r="H692" s="7"/>
      <c r="I692" t="s" s="6">
        <v>18</v>
      </c>
    </row>
    <row r="693" ht="17" customHeight="1">
      <c r="A693" t="s" s="6">
        <v>3905</v>
      </c>
      <c r="B693" t="s" s="6">
        <v>3906</v>
      </c>
      <c r="C693" s="8">
        <v>0</v>
      </c>
      <c r="D693" s="7"/>
      <c r="E693" s="7"/>
      <c r="F693" t="s" s="6">
        <v>3907</v>
      </c>
      <c r="G693" t="s" s="6">
        <v>3908</v>
      </c>
      <c r="H693" s="7"/>
      <c r="I693" t="s" s="6">
        <v>503</v>
      </c>
    </row>
    <row r="694" ht="17" customHeight="1">
      <c r="A694" t="s" s="6">
        <v>3909</v>
      </c>
      <c r="B694" t="s" s="6">
        <v>3910</v>
      </c>
      <c r="C694" s="7"/>
      <c r="D694" s="7"/>
      <c r="E694" s="8">
        <v>2</v>
      </c>
      <c r="F694" t="s" s="6">
        <v>3911</v>
      </c>
      <c r="G694" t="s" s="6">
        <v>3912</v>
      </c>
      <c r="H694" s="7"/>
      <c r="I694" s="7"/>
    </row>
    <row r="695" ht="17" customHeight="1">
      <c r="A695" t="s" s="6">
        <v>3907</v>
      </c>
      <c r="B695" t="s" s="6">
        <v>3910</v>
      </c>
      <c r="C695" s="8">
        <v>6</v>
      </c>
      <c r="D695" s="7"/>
      <c r="E695" s="7"/>
      <c r="F695" t="s" s="6">
        <v>3907</v>
      </c>
      <c r="G695" t="s" s="6">
        <v>3908</v>
      </c>
      <c r="H695" s="7"/>
      <c r="I695" s="7"/>
    </row>
    <row r="696" ht="17" customHeight="1">
      <c r="A696" t="s" s="6">
        <v>3913</v>
      </c>
      <c r="B696" t="s" s="6">
        <v>3914</v>
      </c>
      <c r="C696" s="7"/>
      <c r="D696" s="7"/>
      <c r="E696" s="8">
        <v>2.5</v>
      </c>
      <c r="F696" t="s" s="6">
        <v>3915</v>
      </c>
      <c r="G696" t="s" s="6">
        <v>3351</v>
      </c>
      <c r="H696" s="7"/>
      <c r="I696" s="7"/>
    </row>
    <row r="697" ht="17" customHeight="1">
      <c r="A697" t="s" s="6">
        <v>3916</v>
      </c>
      <c r="B697" t="s" s="6">
        <v>3917</v>
      </c>
      <c r="C697" s="7"/>
      <c r="D697" s="7"/>
      <c r="E697" s="8">
        <v>19</v>
      </c>
      <c r="F697" s="7"/>
      <c r="G697" s="7"/>
      <c r="H697" s="7"/>
      <c r="I697" t="s" s="6">
        <v>18</v>
      </c>
    </row>
    <row r="698" ht="17" customHeight="1">
      <c r="A698" t="s" s="6">
        <v>3918</v>
      </c>
      <c r="B698" t="s" s="6">
        <v>3919</v>
      </c>
      <c r="C698" s="7"/>
      <c r="D698" s="7"/>
      <c r="E698" s="8">
        <v>16</v>
      </c>
      <c r="F698" s="7"/>
      <c r="G698" s="7"/>
      <c r="H698" s="7"/>
      <c r="I698" t="s" s="6">
        <v>18</v>
      </c>
    </row>
    <row r="699" ht="17" customHeight="1">
      <c r="A699" t="s" s="6">
        <v>3037</v>
      </c>
      <c r="B699" t="s" s="6">
        <v>3920</v>
      </c>
      <c r="C699" s="7"/>
      <c r="D699" s="7"/>
      <c r="E699" s="8">
        <v>50</v>
      </c>
      <c r="F699" s="7"/>
      <c r="G699" s="7"/>
      <c r="H699" t="s" s="6">
        <v>3921</v>
      </c>
      <c r="I699" s="7"/>
    </row>
    <row r="700" ht="17" customHeight="1">
      <c r="A700" t="s" s="6">
        <v>3922</v>
      </c>
      <c r="B700" t="s" s="6">
        <v>3923</v>
      </c>
      <c r="C700" s="7"/>
      <c r="D700" s="7"/>
      <c r="E700" s="8">
        <v>4</v>
      </c>
      <c r="F700" t="s" s="6">
        <v>550</v>
      </c>
      <c r="G700" t="s" s="6">
        <v>3924</v>
      </c>
      <c r="H700" s="7"/>
      <c r="I700" s="7"/>
    </row>
    <row r="701" ht="17" customHeight="1">
      <c r="A701" t="s" s="6">
        <v>3925</v>
      </c>
      <c r="B701" t="s" s="6">
        <v>3923</v>
      </c>
      <c r="C701" s="7"/>
      <c r="D701" s="7"/>
      <c r="E701" s="8">
        <v>4</v>
      </c>
      <c r="F701" t="s" s="6">
        <v>3926</v>
      </c>
      <c r="G701" t="s" s="6">
        <v>3149</v>
      </c>
      <c r="H701" s="7"/>
      <c r="I701" s="7"/>
    </row>
    <row r="702" ht="17" customHeight="1">
      <c r="A702" t="s" s="6">
        <v>3927</v>
      </c>
      <c r="B702" t="s" s="6">
        <v>3928</v>
      </c>
      <c r="C702" s="7"/>
      <c r="D702" s="8">
        <v>15</v>
      </c>
      <c r="E702" s="7"/>
      <c r="F702" t="s" s="6">
        <v>550</v>
      </c>
      <c r="G702" t="s" s="6">
        <v>3924</v>
      </c>
      <c r="H702" s="7"/>
      <c r="I702" s="7"/>
    </row>
    <row r="703" ht="17" customHeight="1">
      <c r="A703" t="s" s="6">
        <v>3087</v>
      </c>
      <c r="B703" t="s" s="6">
        <v>3929</v>
      </c>
      <c r="C703" s="7"/>
      <c r="D703" s="7"/>
      <c r="E703" s="8">
        <v>3.5</v>
      </c>
      <c r="F703" t="s" s="6">
        <v>3172</v>
      </c>
      <c r="G703" t="s" s="6">
        <v>1117</v>
      </c>
      <c r="H703" s="7"/>
      <c r="I703" s="7"/>
    </row>
    <row r="704" ht="17" customHeight="1">
      <c r="A704" t="s" s="6">
        <v>3930</v>
      </c>
      <c r="B704" t="s" s="6">
        <v>1945</v>
      </c>
      <c r="C704" s="7"/>
      <c r="D704" s="7"/>
      <c r="E704" s="8">
        <v>50</v>
      </c>
      <c r="F704" s="7"/>
      <c r="G704" s="7"/>
      <c r="H704" t="s" s="6">
        <v>3931</v>
      </c>
      <c r="I704" t="s" s="6">
        <v>3932</v>
      </c>
    </row>
    <row r="705" ht="17" customHeight="1">
      <c r="A705" t="s" s="6">
        <v>2231</v>
      </c>
      <c r="B705" t="s" s="6">
        <v>3933</v>
      </c>
      <c r="C705" s="7"/>
      <c r="D705" s="7"/>
      <c r="E705" s="8">
        <v>15</v>
      </c>
      <c r="F705" s="7"/>
      <c r="G705" s="7"/>
      <c r="H705" s="7"/>
      <c r="I705" t="s" s="6">
        <v>18</v>
      </c>
    </row>
    <row r="706" ht="17" customHeight="1">
      <c r="A706" t="s" s="6">
        <v>3934</v>
      </c>
      <c r="B706" t="s" s="6">
        <v>3935</v>
      </c>
      <c r="C706" s="7"/>
      <c r="D706" s="7"/>
      <c r="E706" s="8">
        <v>17</v>
      </c>
      <c r="F706" s="7"/>
      <c r="G706" s="7"/>
      <c r="H706" s="7"/>
      <c r="I706" t="s" s="6">
        <v>18</v>
      </c>
    </row>
    <row r="707" ht="17" customHeight="1">
      <c r="A707" t="s" s="6">
        <v>3936</v>
      </c>
      <c r="B707" t="s" s="6">
        <v>3937</v>
      </c>
      <c r="C707" s="7"/>
      <c r="D707" s="7"/>
      <c r="E707" s="8">
        <v>60</v>
      </c>
      <c r="F707" s="7"/>
      <c r="G707" s="7"/>
      <c r="H707" s="7"/>
      <c r="I707" t="s" s="6">
        <v>18</v>
      </c>
    </row>
    <row r="708" ht="17" customHeight="1">
      <c r="A708" t="s" s="6">
        <v>3938</v>
      </c>
      <c r="B708" t="s" s="6">
        <v>3939</v>
      </c>
      <c r="C708" s="7"/>
      <c r="D708" s="7"/>
      <c r="E708" s="8">
        <v>67</v>
      </c>
      <c r="F708" s="7"/>
      <c r="G708" s="7"/>
      <c r="H708" t="s" s="6">
        <v>3940</v>
      </c>
      <c r="I708" s="7"/>
    </row>
    <row r="709" ht="17" customHeight="1">
      <c r="A709" t="s" s="6">
        <v>3941</v>
      </c>
      <c r="B709" t="s" s="6">
        <v>3942</v>
      </c>
      <c r="C709" s="7"/>
      <c r="D709" s="7"/>
      <c r="E709" s="8">
        <v>1</v>
      </c>
      <c r="F709" t="s" s="6">
        <v>3778</v>
      </c>
      <c r="G709" t="s" s="6">
        <v>3779</v>
      </c>
      <c r="H709" s="7"/>
      <c r="I709" s="7"/>
    </row>
    <row r="710" ht="17" customHeight="1">
      <c r="A710" t="s" s="6">
        <v>3460</v>
      </c>
      <c r="B710" t="s" s="6">
        <v>3943</v>
      </c>
      <c r="C710" s="7"/>
      <c r="D710" s="7"/>
      <c r="E710" s="8">
        <v>37</v>
      </c>
      <c r="F710" s="7"/>
      <c r="G710" s="7"/>
      <c r="H710" t="s" s="6">
        <v>3461</v>
      </c>
      <c r="I710" s="7"/>
    </row>
    <row r="711" ht="17" customHeight="1">
      <c r="A711" t="s" s="6">
        <v>3865</v>
      </c>
      <c r="B711" t="s" s="6">
        <v>3944</v>
      </c>
      <c r="C711" s="7"/>
      <c r="D711" s="7"/>
      <c r="E711" s="8">
        <v>9</v>
      </c>
      <c r="F711" t="s" s="6">
        <v>3865</v>
      </c>
      <c r="G711" t="s" s="6">
        <v>3866</v>
      </c>
      <c r="H711" s="7"/>
      <c r="I711" s="7"/>
    </row>
    <row r="712" ht="17" customHeight="1">
      <c r="A712" t="s" s="6">
        <v>3945</v>
      </c>
      <c r="B712" t="s" s="6">
        <v>1975</v>
      </c>
      <c r="C712" s="8">
        <v>0</v>
      </c>
      <c r="D712" s="7"/>
      <c r="E712" s="7"/>
      <c r="F712" t="s" s="6">
        <v>3946</v>
      </c>
      <c r="G712" t="s" s="6">
        <v>3947</v>
      </c>
      <c r="H712" s="7"/>
      <c r="I712" t="s" s="6">
        <v>503</v>
      </c>
    </row>
    <row r="713" ht="17" customHeight="1">
      <c r="A713" t="s" s="6">
        <v>3948</v>
      </c>
      <c r="B713" t="s" s="6">
        <v>3949</v>
      </c>
      <c r="C713" s="7"/>
      <c r="D713" s="7"/>
      <c r="E713" s="8">
        <v>78</v>
      </c>
      <c r="F713" s="7"/>
      <c r="G713" s="7"/>
      <c r="H713" s="7"/>
      <c r="I713" t="s" s="6">
        <v>18</v>
      </c>
    </row>
    <row r="714" ht="17" customHeight="1">
      <c r="A714" t="s" s="6">
        <v>3950</v>
      </c>
      <c r="B714" t="s" s="6">
        <v>3951</v>
      </c>
      <c r="C714" s="7"/>
      <c r="D714" s="7"/>
      <c r="E714" s="8">
        <v>12</v>
      </c>
      <c r="F714" t="s" s="6">
        <v>3952</v>
      </c>
      <c r="G714" t="s" s="6">
        <v>3953</v>
      </c>
      <c r="H714" s="7"/>
      <c r="I714" s="7"/>
    </row>
    <row r="715" ht="17" customHeight="1">
      <c r="A715" t="s" s="6">
        <v>3954</v>
      </c>
      <c r="B715" t="s" s="6">
        <v>1983</v>
      </c>
      <c r="C715" s="7"/>
      <c r="D715" s="7"/>
      <c r="E715" s="8">
        <v>5</v>
      </c>
      <c r="F715" t="s" s="6">
        <v>3706</v>
      </c>
      <c r="G715" t="s" s="6">
        <v>3955</v>
      </c>
      <c r="H715" s="7"/>
      <c r="I715" s="7"/>
    </row>
    <row r="716" ht="17" customHeight="1">
      <c r="A716" t="s" s="6">
        <v>2302</v>
      </c>
      <c r="B716" t="s" s="6">
        <v>1984</v>
      </c>
      <c r="C716" s="7"/>
      <c r="D716" s="7"/>
      <c r="E716" s="8">
        <v>7</v>
      </c>
      <c r="F716" t="s" s="6">
        <v>2059</v>
      </c>
      <c r="G716" t="s" s="6">
        <v>3956</v>
      </c>
      <c r="H716" s="7"/>
      <c r="I716" s="7"/>
    </row>
    <row r="717" ht="17" customHeight="1">
      <c r="A717" t="s" s="6">
        <v>3957</v>
      </c>
      <c r="B717" t="s" s="6">
        <v>586</v>
      </c>
      <c r="C717" s="7"/>
      <c r="D717" s="7"/>
      <c r="E717" s="8">
        <v>33</v>
      </c>
      <c r="F717" t="s" s="6">
        <v>2667</v>
      </c>
      <c r="G717" t="s" s="6">
        <v>3958</v>
      </c>
      <c r="H717" s="7"/>
      <c r="I717" t="s" s="6">
        <v>18</v>
      </c>
    </row>
    <row r="718" ht="17" customHeight="1">
      <c r="A718" t="s" s="6">
        <v>3959</v>
      </c>
      <c r="B718" t="s" s="6">
        <v>586</v>
      </c>
      <c r="C718" s="7"/>
      <c r="D718" s="7"/>
      <c r="E718" s="8">
        <v>19</v>
      </c>
      <c r="F718" t="s" s="6">
        <v>2955</v>
      </c>
      <c r="G718" t="s" s="6">
        <v>3960</v>
      </c>
      <c r="H718" s="7"/>
      <c r="I718" s="7"/>
    </row>
    <row r="719" ht="17" customHeight="1">
      <c r="A719" t="s" s="6">
        <v>3961</v>
      </c>
      <c r="B719" t="s" s="6">
        <v>3962</v>
      </c>
      <c r="C719" s="7"/>
      <c r="D719" s="7"/>
      <c r="E719" s="8">
        <v>10</v>
      </c>
      <c r="F719" t="s" s="6">
        <v>2732</v>
      </c>
      <c r="G719" t="s" s="6">
        <v>3517</v>
      </c>
      <c r="H719" s="7"/>
      <c r="I719" s="7"/>
    </row>
    <row r="720" ht="17" customHeight="1">
      <c r="A720" t="s" s="6">
        <v>3963</v>
      </c>
      <c r="B720" t="s" s="6">
        <v>3964</v>
      </c>
      <c r="C720" s="7"/>
      <c r="D720" s="7"/>
      <c r="E720" s="8">
        <v>20</v>
      </c>
      <c r="F720" t="s" s="6">
        <v>3965</v>
      </c>
      <c r="G720" t="s" s="6">
        <v>3966</v>
      </c>
      <c r="H720" s="7"/>
      <c r="I720" t="s" s="6">
        <v>3967</v>
      </c>
    </row>
    <row r="721" ht="17" customHeight="1">
      <c r="A721" t="s" s="6">
        <v>3968</v>
      </c>
      <c r="B721" t="s" s="6">
        <v>3964</v>
      </c>
      <c r="C721" s="7"/>
      <c r="D721" s="7"/>
      <c r="E721" s="8">
        <v>64</v>
      </c>
      <c r="F721" s="7"/>
      <c r="G721" s="7"/>
      <c r="H721" t="s" s="6">
        <v>2213</v>
      </c>
      <c r="I721" s="7"/>
    </row>
    <row r="722" ht="17" customHeight="1">
      <c r="A722" t="s" s="6">
        <v>3523</v>
      </c>
      <c r="B722" t="s" s="6">
        <v>1988</v>
      </c>
      <c r="C722" s="7"/>
      <c r="D722" s="7"/>
      <c r="E722" s="8">
        <v>1</v>
      </c>
      <c r="F722" t="s" s="6">
        <v>3361</v>
      </c>
      <c r="G722" t="s" s="6">
        <v>3969</v>
      </c>
      <c r="H722" s="7"/>
      <c r="I722" s="7"/>
    </row>
    <row r="723" ht="17" customHeight="1">
      <c r="A723" t="s" s="6">
        <v>3970</v>
      </c>
      <c r="B723" t="s" s="6">
        <v>1988</v>
      </c>
      <c r="C723" s="7"/>
      <c r="D723" s="7"/>
      <c r="E723" s="8">
        <v>13</v>
      </c>
      <c r="F723" t="s" s="6">
        <v>2977</v>
      </c>
      <c r="G723" t="s" s="6">
        <v>3971</v>
      </c>
      <c r="H723" s="7"/>
      <c r="I723" s="7"/>
    </row>
    <row r="724" ht="17" customHeight="1">
      <c r="A724" t="s" s="6">
        <v>3972</v>
      </c>
      <c r="B724" t="s" s="6">
        <v>1988</v>
      </c>
      <c r="C724" s="7"/>
      <c r="D724" s="7"/>
      <c r="E724" s="8">
        <v>11</v>
      </c>
      <c r="F724" t="s" s="6">
        <v>2335</v>
      </c>
      <c r="G724" t="s" s="6">
        <v>3973</v>
      </c>
      <c r="H724" s="7"/>
      <c r="I724" s="7"/>
    </row>
    <row r="725" ht="17" customHeight="1">
      <c r="A725" t="s" s="6">
        <v>3974</v>
      </c>
      <c r="B725" t="s" s="6">
        <v>1989</v>
      </c>
      <c r="C725" s="7"/>
      <c r="D725" s="7"/>
      <c r="E725" s="8">
        <v>4</v>
      </c>
      <c r="F725" t="s" s="6">
        <v>2302</v>
      </c>
      <c r="G725" t="s" s="6">
        <v>2586</v>
      </c>
      <c r="H725" s="7"/>
      <c r="I725" s="7"/>
    </row>
    <row r="726" ht="17" customHeight="1">
      <c r="A726" t="s" s="6">
        <v>3975</v>
      </c>
      <c r="B726" t="s" s="6">
        <v>1993</v>
      </c>
      <c r="C726" s="7"/>
      <c r="D726" s="7"/>
      <c r="E726" s="8">
        <v>85</v>
      </c>
      <c r="F726" s="7"/>
      <c r="G726" s="7"/>
      <c r="H726" t="s" s="6">
        <v>3976</v>
      </c>
      <c r="I726" s="7"/>
    </row>
    <row r="727" ht="17" customHeight="1">
      <c r="A727" t="s" s="6">
        <v>3977</v>
      </c>
      <c r="B727" t="s" s="6">
        <v>3978</v>
      </c>
      <c r="C727" s="7"/>
      <c r="D727" s="7"/>
      <c r="E727" s="8">
        <v>5</v>
      </c>
      <c r="F727" t="s" s="6">
        <v>3874</v>
      </c>
      <c r="G727" t="s" s="6">
        <v>3876</v>
      </c>
      <c r="H727" s="7"/>
      <c r="I727" s="7"/>
    </row>
    <row r="728" ht="17" customHeight="1">
      <c r="A728" t="s" s="6">
        <v>2726</v>
      </c>
      <c r="B728" t="s" s="6">
        <v>3979</v>
      </c>
      <c r="C728" s="7"/>
      <c r="D728" s="7"/>
      <c r="E728" s="8">
        <v>85</v>
      </c>
      <c r="F728" s="7"/>
      <c r="G728" s="7"/>
      <c r="H728" s="7"/>
      <c r="I728" t="s" s="6">
        <v>530</v>
      </c>
    </row>
    <row r="729" ht="17" customHeight="1">
      <c r="A729" t="s" s="6">
        <v>3980</v>
      </c>
      <c r="B729" t="s" s="6">
        <v>3979</v>
      </c>
      <c r="C729" s="7"/>
      <c r="D729" s="7"/>
      <c r="E729" s="8">
        <v>11</v>
      </c>
      <c r="F729" t="s" s="6">
        <v>2517</v>
      </c>
      <c r="G729" t="s" s="6">
        <v>1023</v>
      </c>
      <c r="H729" s="7"/>
      <c r="I729" s="7"/>
    </row>
    <row r="730" ht="17" customHeight="1">
      <c r="A730" t="s" s="6">
        <v>2807</v>
      </c>
      <c r="B730" t="s" s="6">
        <v>3981</v>
      </c>
      <c r="C730" s="7"/>
      <c r="D730" s="7"/>
      <c r="E730" s="8">
        <v>82</v>
      </c>
      <c r="F730" s="7"/>
      <c r="G730" s="7"/>
      <c r="H730" t="s" s="6">
        <v>3982</v>
      </c>
      <c r="I730" s="7"/>
    </row>
    <row r="731" ht="17" customHeight="1">
      <c r="A731" t="s" s="6">
        <v>3983</v>
      </c>
      <c r="B731" t="s" s="6">
        <v>3984</v>
      </c>
      <c r="C731" s="7"/>
      <c r="D731" s="7"/>
      <c r="E731" s="8">
        <v>11</v>
      </c>
      <c r="F731" t="s" s="6">
        <v>3983</v>
      </c>
      <c r="G731" t="s" s="6">
        <v>3985</v>
      </c>
      <c r="H731" s="7"/>
      <c r="I731" s="7"/>
    </row>
    <row r="732" ht="17" customHeight="1">
      <c r="A732" t="s" s="6">
        <v>3986</v>
      </c>
      <c r="B732" t="s" s="6">
        <v>3987</v>
      </c>
      <c r="C732" s="8">
        <v>25</v>
      </c>
      <c r="D732" s="7"/>
      <c r="E732" s="7"/>
      <c r="F732" t="s" s="6">
        <v>3988</v>
      </c>
      <c r="G732" t="s" s="6">
        <v>3989</v>
      </c>
      <c r="H732" s="7"/>
      <c r="I732" s="7"/>
    </row>
    <row r="733" ht="17" customHeight="1">
      <c r="A733" t="s" s="6">
        <v>2322</v>
      </c>
      <c r="B733" t="s" s="6">
        <v>1990</v>
      </c>
      <c r="C733" s="7"/>
      <c r="D733" s="7"/>
      <c r="E733" s="8">
        <v>70</v>
      </c>
      <c r="F733" s="7"/>
      <c r="G733" s="7"/>
      <c r="H733" s="7"/>
      <c r="I733" t="s" s="6">
        <v>18</v>
      </c>
    </row>
    <row r="734" ht="17" customHeight="1">
      <c r="A734" t="s" s="6">
        <v>3990</v>
      </c>
      <c r="B734" t="s" s="6">
        <v>587</v>
      </c>
      <c r="C734" s="7"/>
      <c r="D734" s="7"/>
      <c r="E734" s="8">
        <v>11</v>
      </c>
      <c r="F734" t="s" s="6">
        <v>3991</v>
      </c>
      <c r="G734" t="s" s="6">
        <v>3992</v>
      </c>
      <c r="H734" s="7"/>
      <c r="I734" s="7"/>
    </row>
    <row r="735" ht="17" customHeight="1">
      <c r="A735" t="s" s="6">
        <v>3993</v>
      </c>
      <c r="B735" t="s" s="6">
        <v>3994</v>
      </c>
      <c r="C735" s="7"/>
      <c r="D735" s="7"/>
      <c r="E735" s="8">
        <v>27</v>
      </c>
      <c r="F735" s="7"/>
      <c r="G735" s="7"/>
      <c r="H735" s="7"/>
      <c r="I735" t="s" s="6">
        <v>18</v>
      </c>
    </row>
    <row r="736" ht="17" customHeight="1">
      <c r="A736" t="s" s="6">
        <v>3995</v>
      </c>
      <c r="B736" t="s" s="6">
        <v>3996</v>
      </c>
      <c r="C736" s="7"/>
      <c r="D736" s="7"/>
      <c r="E736" s="8">
        <v>55</v>
      </c>
      <c r="F736" s="7"/>
      <c r="G736" s="7"/>
      <c r="H736" t="s" s="6">
        <v>3997</v>
      </c>
      <c r="I736" s="7"/>
    </row>
    <row r="737" ht="17" customHeight="1">
      <c r="A737" t="s" s="6">
        <v>3998</v>
      </c>
      <c r="B737" t="s" s="6">
        <v>3996</v>
      </c>
      <c r="C737" s="7"/>
      <c r="D737" s="7"/>
      <c r="E737" s="8">
        <v>73</v>
      </c>
      <c r="F737" s="7"/>
      <c r="G737" s="7"/>
      <c r="H737" s="7"/>
      <c r="I737" t="s" s="6">
        <v>3999</v>
      </c>
    </row>
    <row r="738" ht="17" customHeight="1">
      <c r="A738" t="s" s="6">
        <v>4000</v>
      </c>
      <c r="B738" t="s" s="6">
        <v>4001</v>
      </c>
      <c r="C738" s="7"/>
      <c r="D738" s="7"/>
      <c r="E738" s="8">
        <v>33</v>
      </c>
      <c r="F738" s="7"/>
      <c r="G738" s="7"/>
      <c r="H738" t="s" s="6">
        <v>3911</v>
      </c>
      <c r="I738" s="7"/>
    </row>
    <row r="739" ht="17" customHeight="1">
      <c r="A739" t="s" s="6">
        <v>1162</v>
      </c>
      <c r="B739" t="s" s="6">
        <v>4002</v>
      </c>
      <c r="C739" s="7"/>
      <c r="D739" s="7"/>
      <c r="E739" s="8">
        <v>83</v>
      </c>
      <c r="F739" s="7"/>
      <c r="G739" s="7"/>
      <c r="H739" t="s" s="6">
        <v>4003</v>
      </c>
      <c r="I739" s="7"/>
    </row>
    <row r="740" ht="17" customHeight="1">
      <c r="A740" t="s" s="6">
        <v>2302</v>
      </c>
      <c r="B740" t="s" s="6">
        <v>4004</v>
      </c>
      <c r="C740" s="7"/>
      <c r="D740" s="7"/>
      <c r="E740" s="8">
        <v>7</v>
      </c>
      <c r="F740" t="s" s="6">
        <v>3699</v>
      </c>
      <c r="G740" t="s" s="6">
        <v>3700</v>
      </c>
      <c r="H740" s="7"/>
      <c r="I740" s="7"/>
    </row>
    <row r="741" ht="17" customHeight="1">
      <c r="A741" t="s" s="6">
        <v>4005</v>
      </c>
      <c r="B741" t="s" s="6">
        <v>4004</v>
      </c>
      <c r="C741" s="7"/>
      <c r="D741" s="7"/>
      <c r="E741" s="8">
        <v>9</v>
      </c>
      <c r="F741" t="s" s="6">
        <v>3911</v>
      </c>
      <c r="G741" t="s" s="6">
        <v>3912</v>
      </c>
      <c r="H741" s="7"/>
      <c r="I741" s="7"/>
    </row>
    <row r="742" ht="17" customHeight="1">
      <c r="A742" t="s" s="6">
        <v>3797</v>
      </c>
      <c r="B742" t="s" s="6">
        <v>589</v>
      </c>
      <c r="C742" s="7"/>
      <c r="D742" s="7"/>
      <c r="E742" s="8">
        <v>33</v>
      </c>
      <c r="F742" s="7"/>
      <c r="G742" s="7"/>
      <c r="H742" t="s" s="6">
        <v>4006</v>
      </c>
      <c r="I742" s="7"/>
    </row>
    <row r="743" ht="17" customHeight="1">
      <c r="A743" t="s" s="6">
        <v>4007</v>
      </c>
      <c r="B743" t="s" s="6">
        <v>4008</v>
      </c>
      <c r="C743" s="7"/>
      <c r="D743" s="7"/>
      <c r="E743" s="8">
        <v>20</v>
      </c>
      <c r="F743" t="s" s="6">
        <v>3147</v>
      </c>
      <c r="G743" t="s" s="6">
        <v>2874</v>
      </c>
      <c r="H743" s="7"/>
      <c r="I743" s="7"/>
    </row>
    <row r="744" ht="17" customHeight="1">
      <c r="A744" t="s" s="6">
        <v>3930</v>
      </c>
      <c r="B744" t="s" s="6">
        <v>4009</v>
      </c>
      <c r="C744" s="8">
        <v>14</v>
      </c>
      <c r="D744" s="7"/>
      <c r="E744" s="7"/>
      <c r="F744" t="s" s="6">
        <v>3328</v>
      </c>
      <c r="G744" t="s" s="6">
        <v>4010</v>
      </c>
      <c r="H744" s="7"/>
      <c r="I744" s="7"/>
    </row>
    <row r="745" ht="17" customHeight="1">
      <c r="A745" t="s" s="6">
        <v>4011</v>
      </c>
      <c r="B745" t="s" s="6">
        <v>4012</v>
      </c>
      <c r="C745" s="7"/>
      <c r="D745" s="7"/>
      <c r="E745" s="8">
        <v>7</v>
      </c>
      <c r="F745" t="s" s="6">
        <v>3911</v>
      </c>
      <c r="G745" t="s" s="6">
        <v>3912</v>
      </c>
      <c r="H745" s="7"/>
      <c r="I745" s="7"/>
    </row>
    <row r="746" ht="17" customHeight="1">
      <c r="A746" t="s" s="6">
        <v>4013</v>
      </c>
      <c r="B746" t="s" s="6">
        <v>4014</v>
      </c>
      <c r="C746" s="7"/>
      <c r="D746" s="7"/>
      <c r="E746" s="8">
        <v>70</v>
      </c>
      <c r="F746" s="7"/>
      <c r="G746" s="7"/>
      <c r="H746" t="s" s="6">
        <v>2689</v>
      </c>
      <c r="I746" s="7"/>
    </row>
    <row r="747" ht="17" customHeight="1">
      <c r="A747" t="s" s="6">
        <v>4015</v>
      </c>
      <c r="B747" t="s" s="6">
        <v>4016</v>
      </c>
      <c r="C747" s="7"/>
      <c r="D747" s="7"/>
      <c r="E747" s="8">
        <v>75</v>
      </c>
      <c r="F747" s="7"/>
      <c r="G747" s="7"/>
      <c r="H747" t="s" s="6">
        <v>4017</v>
      </c>
      <c r="I747" s="7"/>
    </row>
    <row r="748" ht="17" customHeight="1">
      <c r="A748" t="s" s="6">
        <v>2316</v>
      </c>
      <c r="B748" t="s" s="6">
        <v>4018</v>
      </c>
      <c r="C748" s="7"/>
      <c r="D748" s="7"/>
      <c r="E748" s="8">
        <v>42</v>
      </c>
      <c r="F748" s="7"/>
      <c r="G748" s="7"/>
      <c r="H748" s="7"/>
      <c r="I748" t="s" s="6">
        <v>18</v>
      </c>
    </row>
    <row r="749" ht="17" customHeight="1">
      <c r="A749" t="s" s="6">
        <v>4019</v>
      </c>
      <c r="B749" t="s" s="6">
        <v>2033</v>
      </c>
      <c r="C749" s="7"/>
      <c r="D749" s="7"/>
      <c r="E749" s="8">
        <v>50</v>
      </c>
      <c r="F749" s="7"/>
      <c r="G749" s="7"/>
      <c r="H749" t="s" s="6">
        <v>4020</v>
      </c>
      <c r="I749" s="7"/>
    </row>
    <row r="750" ht="17" customHeight="1">
      <c r="A750" t="s" s="6">
        <v>4021</v>
      </c>
      <c r="B750" t="s" s="6">
        <v>2040</v>
      </c>
      <c r="C750" s="7"/>
      <c r="D750" s="7"/>
      <c r="E750" s="8">
        <v>70</v>
      </c>
      <c r="F750" s="7"/>
      <c r="G750" s="7"/>
      <c r="H750" t="s" s="6">
        <v>4022</v>
      </c>
      <c r="I750" s="7"/>
    </row>
    <row r="751" ht="17" customHeight="1">
      <c r="A751" t="s" s="6">
        <v>4023</v>
      </c>
      <c r="B751" t="s" s="6">
        <v>4024</v>
      </c>
      <c r="C751" s="7"/>
      <c r="D751" s="8">
        <v>7</v>
      </c>
      <c r="E751" s="7"/>
      <c r="F751" t="s" s="6">
        <v>3911</v>
      </c>
      <c r="G751" t="s" s="6">
        <v>3912</v>
      </c>
      <c r="H751" s="7"/>
      <c r="I751" s="7"/>
    </row>
    <row r="752" ht="17" customHeight="1">
      <c r="A752" t="s" s="6">
        <v>4025</v>
      </c>
      <c r="B752" t="s" s="6">
        <v>4026</v>
      </c>
      <c r="C752" s="7"/>
      <c r="D752" s="7"/>
      <c r="E752" s="8">
        <v>84</v>
      </c>
      <c r="F752" s="7"/>
      <c r="G752" s="7"/>
      <c r="H752" t="s" s="6">
        <v>4027</v>
      </c>
      <c r="I752" s="7"/>
    </row>
    <row r="753" ht="17" customHeight="1">
      <c r="A753" t="s" s="6">
        <v>4028</v>
      </c>
      <c r="B753" t="s" s="6">
        <v>4029</v>
      </c>
      <c r="C753" s="7"/>
      <c r="D753" s="7"/>
      <c r="E753" s="8">
        <v>17</v>
      </c>
      <c r="F753" t="s" s="6">
        <v>3147</v>
      </c>
      <c r="G753" t="s" s="6">
        <v>2874</v>
      </c>
      <c r="H753" s="7"/>
      <c r="I753" s="7"/>
    </row>
    <row r="754" ht="17" customHeight="1">
      <c r="A754" t="s" s="6">
        <v>4030</v>
      </c>
      <c r="B754" t="s" s="6">
        <v>4031</v>
      </c>
      <c r="C754" s="7"/>
      <c r="D754" s="7"/>
      <c r="E754" s="8">
        <v>77</v>
      </c>
      <c r="F754" s="7"/>
      <c r="G754" s="7"/>
      <c r="H754" t="s" s="6">
        <v>3029</v>
      </c>
      <c r="I754" s="7"/>
    </row>
    <row r="755" ht="17" customHeight="1">
      <c r="A755" t="s" s="6">
        <v>4032</v>
      </c>
      <c r="B755" t="s" s="6">
        <v>4033</v>
      </c>
      <c r="C755" s="7"/>
      <c r="D755" s="7"/>
      <c r="E755" s="8">
        <v>6</v>
      </c>
      <c r="F755" t="s" s="6">
        <v>3037</v>
      </c>
      <c r="G755" t="s" s="6">
        <v>4034</v>
      </c>
      <c r="H755" s="7"/>
      <c r="I755" s="7"/>
    </row>
    <row r="756" ht="17" customHeight="1">
      <c r="A756" t="s" s="6">
        <v>2776</v>
      </c>
      <c r="B756" t="s" s="6">
        <v>2051</v>
      </c>
      <c r="C756" s="7"/>
      <c r="D756" s="7"/>
      <c r="E756" s="8">
        <v>10</v>
      </c>
      <c r="F756" t="s" s="6">
        <v>2776</v>
      </c>
      <c r="G756" t="s" s="6">
        <v>4035</v>
      </c>
      <c r="H756" s="7"/>
      <c r="I756" s="7"/>
    </row>
    <row r="757" ht="17" customHeight="1">
      <c r="A757" t="s" s="6">
        <v>2229</v>
      </c>
      <c r="B757" t="s" s="6">
        <v>4036</v>
      </c>
      <c r="C757" s="7"/>
      <c r="D757" s="7"/>
      <c r="E757" s="8">
        <v>84</v>
      </c>
      <c r="F757" s="7"/>
      <c r="G757" s="7"/>
      <c r="H757" t="s" s="6">
        <v>4037</v>
      </c>
      <c r="I757" s="7"/>
    </row>
    <row r="758" ht="17" customHeight="1">
      <c r="A758" t="s" s="6">
        <v>4038</v>
      </c>
      <c r="B758" t="s" s="6">
        <v>4039</v>
      </c>
      <c r="C758" s="7"/>
      <c r="D758" s="8">
        <v>19</v>
      </c>
      <c r="E758" s="7"/>
      <c r="F758" t="s" s="6">
        <v>4040</v>
      </c>
      <c r="G758" t="s" s="6">
        <v>4041</v>
      </c>
      <c r="H758" s="7"/>
      <c r="I758" s="7"/>
    </row>
    <row r="759" ht="17" customHeight="1">
      <c r="A759" t="s" s="6">
        <v>4042</v>
      </c>
      <c r="B759" t="s" s="6">
        <v>4039</v>
      </c>
      <c r="C759" s="7"/>
      <c r="D759" s="7"/>
      <c r="E759" s="8">
        <v>33</v>
      </c>
      <c r="F759" s="7"/>
      <c r="G759" s="7"/>
      <c r="H759" t="s" s="6">
        <v>4043</v>
      </c>
      <c r="I759" s="7"/>
    </row>
    <row r="760" ht="17" customHeight="1">
      <c r="A760" t="s" s="6">
        <v>4044</v>
      </c>
      <c r="B760" t="s" s="6">
        <v>4045</v>
      </c>
      <c r="C760" s="7"/>
      <c r="D760" s="7"/>
      <c r="E760" s="8">
        <v>60</v>
      </c>
      <c r="F760" s="7"/>
      <c r="G760" s="7"/>
      <c r="H760" t="s" s="6">
        <v>4046</v>
      </c>
      <c r="I760" s="7"/>
    </row>
    <row r="761" ht="17" customHeight="1">
      <c r="A761" t="s" s="6">
        <v>4047</v>
      </c>
      <c r="B761" t="s" s="6">
        <v>4045</v>
      </c>
      <c r="C761" s="7"/>
      <c r="D761" s="7"/>
      <c r="E761" s="8">
        <v>80</v>
      </c>
      <c r="F761" s="7"/>
      <c r="G761" s="7"/>
      <c r="H761" t="s" s="6">
        <v>4048</v>
      </c>
      <c r="I761" s="7"/>
    </row>
    <row r="762" ht="17" customHeight="1">
      <c r="A762" t="s" s="6">
        <v>4049</v>
      </c>
      <c r="B762" t="s" s="6">
        <v>4045</v>
      </c>
      <c r="C762" s="7"/>
      <c r="D762" s="7"/>
      <c r="E762" s="8">
        <v>70</v>
      </c>
      <c r="F762" s="7"/>
      <c r="G762" s="7"/>
      <c r="H762" s="7"/>
      <c r="I762" t="s" s="6">
        <v>4050</v>
      </c>
    </row>
    <row r="763" ht="17" customHeight="1">
      <c r="A763" t="s" s="6">
        <v>2263</v>
      </c>
      <c r="B763" t="s" s="6">
        <v>4051</v>
      </c>
      <c r="C763" s="7"/>
      <c r="D763" s="8">
        <v>1</v>
      </c>
      <c r="E763" s="7"/>
      <c r="F763" s="7"/>
      <c r="G763" t="s" s="6">
        <v>4052</v>
      </c>
      <c r="H763" s="7"/>
      <c r="I763" s="7"/>
    </row>
    <row r="764" ht="17" customHeight="1">
      <c r="A764" t="s" s="6">
        <v>3124</v>
      </c>
      <c r="B764" t="s" s="6">
        <v>4053</v>
      </c>
      <c r="C764" s="7"/>
      <c r="D764" s="7"/>
      <c r="E764" s="8">
        <v>53</v>
      </c>
      <c r="F764" s="7"/>
      <c r="G764" s="7"/>
      <c r="H764" t="s" s="6">
        <v>4054</v>
      </c>
      <c r="I764" s="7"/>
    </row>
    <row r="765" ht="17" customHeight="1">
      <c r="A765" t="s" s="6">
        <v>2793</v>
      </c>
      <c r="B765" t="s" s="6">
        <v>4055</v>
      </c>
      <c r="C765" s="7"/>
      <c r="D765" s="7"/>
      <c r="E765" s="8">
        <v>10</v>
      </c>
      <c r="F765" t="s" s="6">
        <v>4032</v>
      </c>
      <c r="G765" t="s" s="6">
        <v>4034</v>
      </c>
      <c r="H765" s="7"/>
      <c r="I765" s="7"/>
    </row>
    <row r="766" ht="17" customHeight="1">
      <c r="A766" t="s" s="6">
        <v>4056</v>
      </c>
      <c r="B766" t="s" s="6">
        <v>4057</v>
      </c>
      <c r="C766" s="7"/>
      <c r="D766" s="7"/>
      <c r="E766" s="8">
        <v>35</v>
      </c>
      <c r="F766" s="7"/>
      <c r="G766" s="7"/>
      <c r="H766" t="s" s="6">
        <v>4058</v>
      </c>
      <c r="I766" s="7"/>
    </row>
    <row r="767" ht="17" customHeight="1">
      <c r="A767" t="s" s="6">
        <v>4059</v>
      </c>
      <c r="B767" t="s" s="6">
        <v>4060</v>
      </c>
      <c r="C767" s="7"/>
      <c r="D767" s="8">
        <v>5</v>
      </c>
      <c r="E767" s="7"/>
      <c r="F767" t="s" s="6">
        <v>4061</v>
      </c>
      <c r="G767" t="s" s="6">
        <v>4062</v>
      </c>
      <c r="H767" s="7"/>
      <c r="I767" s="7"/>
    </row>
    <row r="768" ht="17" customHeight="1">
      <c r="A768" t="s" s="6">
        <v>4063</v>
      </c>
      <c r="B768" t="s" s="6">
        <v>4064</v>
      </c>
      <c r="C768" s="7"/>
      <c r="D768" s="8">
        <v>3</v>
      </c>
      <c r="E768" s="7"/>
      <c r="F768" t="s" s="6">
        <v>4065</v>
      </c>
      <c r="G768" t="s" s="6">
        <v>4066</v>
      </c>
      <c r="H768" s="7"/>
      <c r="I768" s="7"/>
    </row>
    <row r="769" ht="17" customHeight="1">
      <c r="A769" t="s" s="6">
        <v>4067</v>
      </c>
      <c r="B769" t="s" s="6">
        <v>4068</v>
      </c>
      <c r="C769" s="7"/>
      <c r="D769" s="8">
        <v>5</v>
      </c>
      <c r="E769" s="7"/>
      <c r="F769" t="s" s="6">
        <v>3283</v>
      </c>
      <c r="G769" t="s" s="6">
        <v>3985</v>
      </c>
      <c r="H769" s="7"/>
      <c r="I769" s="7"/>
    </row>
    <row r="770" ht="17" customHeight="1">
      <c r="A770" t="s" s="6">
        <v>4069</v>
      </c>
      <c r="B770" t="s" s="6">
        <v>4070</v>
      </c>
      <c r="C770" s="7"/>
      <c r="D770" s="7"/>
      <c r="E770" s="8">
        <v>9</v>
      </c>
      <c r="F770" t="s" s="6">
        <v>2284</v>
      </c>
      <c r="G770" t="s" s="6">
        <v>4071</v>
      </c>
      <c r="H770" s="7"/>
      <c r="I770" s="7"/>
    </row>
    <row r="771" ht="17" customHeight="1">
      <c r="A771" t="s" s="6">
        <v>2955</v>
      </c>
      <c r="B771" t="s" s="6">
        <v>4072</v>
      </c>
      <c r="C771" s="7"/>
      <c r="D771" s="7"/>
      <c r="E771" s="8">
        <v>60</v>
      </c>
      <c r="F771" s="7"/>
      <c r="G771" s="7"/>
      <c r="H771" t="s" s="6">
        <v>4073</v>
      </c>
      <c r="I771" s="7"/>
    </row>
    <row r="772" ht="17" customHeight="1">
      <c r="A772" t="s" s="6">
        <v>3552</v>
      </c>
      <c r="B772" t="s" s="6">
        <v>4074</v>
      </c>
      <c r="C772" s="7"/>
      <c r="D772" s="8">
        <v>5</v>
      </c>
      <c r="E772" s="7"/>
      <c r="F772" t="s" s="6">
        <v>3172</v>
      </c>
      <c r="G772" t="s" s="6">
        <v>1117</v>
      </c>
      <c r="H772" s="7"/>
      <c r="I772" s="7"/>
    </row>
    <row r="773" ht="17" customHeight="1">
      <c r="A773" t="s" s="6">
        <v>4075</v>
      </c>
      <c r="B773" t="s" s="6">
        <v>2089</v>
      </c>
      <c r="C773" s="7"/>
      <c r="D773" s="7"/>
      <c r="E773" s="8">
        <v>7</v>
      </c>
      <c r="F773" t="s" s="6">
        <v>3059</v>
      </c>
      <c r="G773" t="s" s="6">
        <v>3402</v>
      </c>
      <c r="H773" s="7"/>
      <c r="I773" s="7"/>
    </row>
    <row r="774" ht="17" customHeight="1">
      <c r="A774" s="7"/>
      <c r="B774" s="7"/>
      <c r="C774" s="9"/>
      <c r="D774" s="9"/>
      <c r="E774" s="9"/>
      <c r="F774" s="7"/>
      <c r="G774" s="7"/>
      <c r="H774" s="7"/>
      <c r="I774" s="7"/>
    </row>
    <row r="775" ht="17" customHeight="1">
      <c r="A775" s="7"/>
      <c r="B775" s="30">
        <f>COUNTIF(B2:B774,"=1795*")</f>
        <v>20</v>
      </c>
      <c r="C775" s="11">
        <f>772-COUNTBLANK(C2:C773)</f>
        <v>112</v>
      </c>
      <c r="D775" s="11">
        <f>772-COUNTBLANK(D2:D773)</f>
        <v>84</v>
      </c>
      <c r="E775" s="11">
        <f>COUNTIF(E167:E773,"&lt;10")</f>
        <v>93</v>
      </c>
      <c r="F775" s="12"/>
      <c r="G775" s="7"/>
      <c r="H775" s="7"/>
      <c r="I775" s="7"/>
    </row>
    <row r="776" ht="17" customHeight="1">
      <c r="A776" s="7"/>
      <c r="B776" s="7"/>
      <c r="C776" s="5"/>
      <c r="D776" s="13"/>
      <c r="E776" s="25">
        <f>C775+D775+E775</f>
        <v>289</v>
      </c>
      <c r="F776" s="12"/>
      <c r="G776" s="7"/>
      <c r="H776" s="7"/>
      <c r="I776" s="7"/>
    </row>
    <row r="777" ht="17" customHeight="1">
      <c r="A777" s="7"/>
      <c r="B777" s="7"/>
      <c r="C777" s="7"/>
      <c r="D777" s="10"/>
      <c r="E777" s="26"/>
      <c r="F777" s="12"/>
      <c r="G777" s="7"/>
      <c r="H777" s="7"/>
      <c r="I777" s="7"/>
    </row>
    <row r="778" ht="17" customHeight="1">
      <c r="A778" s="7"/>
      <c r="B778" s="7"/>
      <c r="C778" s="7"/>
      <c r="D778" s="10"/>
      <c r="E778" s="28"/>
      <c r="F778" s="12"/>
      <c r="G778" s="7"/>
      <c r="H778" s="7"/>
      <c r="I778" s="7"/>
    </row>
  </sheetData>
  <pageMargins left="0.75" right="0.75" top="1" bottom="1" header="0.5" footer="0.5"/>
  <pageSetup firstPageNumber="1" fitToHeight="1" fitToWidth="1" scale="100" useFirstPageNumber="0" orientation="portrait" pageOrder="downThenOver"/>
  <headerFooter>
    <oddFooter>&amp;C&amp;"Helvetica Neue,Regular"&amp;12&amp;K000000&amp;P</oddFooter>
  </headerFooter>
</worksheet>
</file>

<file path=xl/worksheets/sheet4.xml><?xml version="1.0" encoding="utf-8"?>
<worksheet xmlns:r="http://schemas.openxmlformats.org/officeDocument/2006/relationships" xmlns="http://schemas.openxmlformats.org/spreadsheetml/2006/main">
  <sheetPr>
    <pageSetUpPr fitToPage="1"/>
  </sheetPr>
  <dimension ref="A2:I433"/>
  <sheetViews>
    <sheetView workbookViewId="0" showGridLines="0" defaultGridColor="1">
      <pane topLeftCell="A3" xSplit="0" ySplit="2" activePane="bottomLeft" state="frozen"/>
    </sheetView>
  </sheetViews>
  <sheetFormatPr defaultColWidth="16.3333" defaultRowHeight="16.6" customHeight="1" outlineLevelRow="0" outlineLevelCol="0"/>
  <cols>
    <col min="1" max="1" width="37.5703" style="31" customWidth="1"/>
    <col min="2" max="2" width="13.9375" style="31" customWidth="1"/>
    <col min="3" max="3" width="11.2422" style="31" customWidth="1"/>
    <col min="4" max="4" width="9" style="31" customWidth="1"/>
    <col min="5" max="5" width="8.625" style="31" customWidth="1"/>
    <col min="6" max="6" width="21.0234" style="31" customWidth="1"/>
    <col min="7" max="7" width="21.625" style="31" customWidth="1"/>
    <col min="8" max="8" width="31.625" style="31" customWidth="1"/>
    <col min="9" max="9" width="66.1953" style="31" customWidth="1"/>
    <col min="10" max="16384" width="16.3516" style="31" customWidth="1"/>
  </cols>
  <sheetData>
    <row r="1" ht="19" customHeight="1">
      <c r="A1" t="s" s="32">
        <v>4076</v>
      </c>
      <c r="B1" s="32"/>
      <c r="C1" s="32"/>
      <c r="D1" s="32"/>
      <c r="E1" s="32"/>
      <c r="F1" s="32"/>
      <c r="G1" s="32"/>
      <c r="H1" s="32"/>
      <c r="I1" s="32"/>
    </row>
    <row r="2" ht="16.65" customHeight="1">
      <c r="A2" t="s" s="33">
        <v>0</v>
      </c>
      <c r="B2" t="s" s="34">
        <v>1</v>
      </c>
      <c r="C2" t="s" s="34">
        <v>2</v>
      </c>
      <c r="D2" t="s" s="34">
        <v>3</v>
      </c>
      <c r="E2" t="s" s="34">
        <v>4</v>
      </c>
      <c r="F2" t="s" s="34">
        <v>5</v>
      </c>
      <c r="G2" t="s" s="34">
        <v>6</v>
      </c>
      <c r="H2" t="s" s="34">
        <v>4077</v>
      </c>
      <c r="I2" t="s" s="34">
        <v>8</v>
      </c>
    </row>
    <row r="3" ht="16.65" customHeight="1">
      <c r="A3" t="s" s="35">
        <v>4078</v>
      </c>
      <c r="B3" t="s" s="35">
        <v>4079</v>
      </c>
      <c r="C3" s="36"/>
      <c r="D3" s="36"/>
      <c r="E3" s="36"/>
      <c r="F3" s="36"/>
      <c r="G3" s="36"/>
      <c r="H3" s="36"/>
      <c r="I3" s="36"/>
    </row>
    <row r="4" ht="16.35" customHeight="1">
      <c r="A4" t="s" s="37">
        <v>4080</v>
      </c>
      <c r="B4" t="s" s="37">
        <v>4081</v>
      </c>
      <c r="C4" s="38"/>
      <c r="D4" s="38"/>
      <c r="E4" s="38"/>
      <c r="F4" s="38"/>
      <c r="G4" s="38"/>
      <c r="H4" s="38"/>
      <c r="I4" s="38"/>
    </row>
    <row r="5" ht="16.35" customHeight="1">
      <c r="A5" t="s" s="37">
        <v>4082</v>
      </c>
      <c r="B5" t="s" s="37">
        <v>4083</v>
      </c>
      <c r="C5" s="38"/>
      <c r="D5" s="38"/>
      <c r="E5" s="38"/>
      <c r="F5" t="s" s="37">
        <v>4082</v>
      </c>
      <c r="G5" s="38"/>
      <c r="H5" s="38"/>
      <c r="I5" s="38"/>
    </row>
    <row r="6" ht="16.35" customHeight="1">
      <c r="A6" t="s" s="37">
        <v>4084</v>
      </c>
      <c r="B6" t="s" s="37">
        <v>4085</v>
      </c>
      <c r="C6" s="38"/>
      <c r="D6" s="38"/>
      <c r="E6" s="38"/>
      <c r="F6" s="38"/>
      <c r="G6" s="38"/>
      <c r="H6" t="s" s="37">
        <v>4086</v>
      </c>
      <c r="I6" s="38"/>
    </row>
    <row r="7" ht="16.35" customHeight="1">
      <c r="A7" t="s" s="37">
        <v>4087</v>
      </c>
      <c r="B7" t="s" s="37">
        <v>4088</v>
      </c>
      <c r="C7" s="38"/>
      <c r="D7" s="38"/>
      <c r="E7" s="38"/>
      <c r="F7" t="s" s="37">
        <v>4089</v>
      </c>
      <c r="G7" s="38"/>
      <c r="H7" s="38"/>
      <c r="I7" s="38"/>
    </row>
    <row r="8" ht="16.35" customHeight="1">
      <c r="A8" t="s" s="37">
        <v>4090</v>
      </c>
      <c r="B8" t="s" s="37">
        <v>4091</v>
      </c>
      <c r="C8" t="s" s="37">
        <v>4092</v>
      </c>
      <c r="D8" s="38"/>
      <c r="E8" s="38"/>
      <c r="F8" t="s" s="37">
        <v>4093</v>
      </c>
      <c r="G8" s="38"/>
      <c r="H8" s="38"/>
      <c r="I8" s="38"/>
    </row>
    <row r="9" ht="16.35" customHeight="1">
      <c r="A9" t="s" s="37">
        <v>4094</v>
      </c>
      <c r="B9" t="s" s="37">
        <v>4095</v>
      </c>
      <c r="C9" s="38"/>
      <c r="D9" s="38"/>
      <c r="E9" s="38"/>
      <c r="F9" s="38"/>
      <c r="G9" s="38"/>
      <c r="H9" s="38"/>
      <c r="I9" s="38"/>
    </row>
    <row r="10" ht="16.35" customHeight="1">
      <c r="A10" t="s" s="37">
        <v>4096</v>
      </c>
      <c r="B10" t="s" s="37">
        <v>4097</v>
      </c>
      <c r="C10" s="38"/>
      <c r="D10" s="38"/>
      <c r="E10" s="38"/>
      <c r="F10" s="38"/>
      <c r="G10" s="38"/>
      <c r="H10" s="38"/>
      <c r="I10" s="38"/>
    </row>
    <row r="11" ht="16.35" customHeight="1">
      <c r="A11" t="s" s="37">
        <v>4098</v>
      </c>
      <c r="B11" t="s" s="37">
        <v>4099</v>
      </c>
      <c r="C11" s="38"/>
      <c r="D11" s="38"/>
      <c r="E11" s="38"/>
      <c r="F11" s="38"/>
      <c r="G11" s="38"/>
      <c r="H11" s="38"/>
      <c r="I11" s="38"/>
    </row>
    <row r="12" ht="16.35" customHeight="1">
      <c r="A12" t="s" s="37">
        <v>4100</v>
      </c>
      <c r="B12" t="s" s="37">
        <v>4101</v>
      </c>
      <c r="C12" t="s" s="37">
        <v>118</v>
      </c>
      <c r="D12" s="38"/>
      <c r="E12" s="38"/>
      <c r="F12" t="s" s="37">
        <v>4102</v>
      </c>
      <c r="G12" s="38"/>
      <c r="H12" s="38"/>
      <c r="I12" s="38"/>
    </row>
    <row r="13" ht="16.35" customHeight="1">
      <c r="A13" t="s" s="37">
        <v>4103</v>
      </c>
      <c r="B13" t="s" s="37">
        <v>4104</v>
      </c>
      <c r="C13" s="38"/>
      <c r="D13" s="38"/>
      <c r="E13" s="38"/>
      <c r="F13" s="38"/>
      <c r="G13" s="38"/>
      <c r="H13" s="38"/>
      <c r="I13" s="38"/>
    </row>
    <row r="14" ht="16.35" customHeight="1">
      <c r="A14" t="s" s="37">
        <v>4090</v>
      </c>
      <c r="B14" t="s" s="37">
        <v>4105</v>
      </c>
      <c r="C14" t="s" s="37">
        <v>4106</v>
      </c>
      <c r="D14" s="38"/>
      <c r="E14" s="38"/>
      <c r="F14" t="s" s="37">
        <v>4107</v>
      </c>
      <c r="G14" s="38"/>
      <c r="H14" s="38"/>
      <c r="I14" s="38"/>
    </row>
    <row r="15" ht="16.35" customHeight="1">
      <c r="A15" t="s" s="37">
        <v>4108</v>
      </c>
      <c r="B15" t="s" s="37">
        <v>4109</v>
      </c>
      <c r="C15" t="s" s="37">
        <v>4110</v>
      </c>
      <c r="D15" s="38"/>
      <c r="E15" s="38"/>
      <c r="F15" t="s" s="37">
        <v>4111</v>
      </c>
      <c r="G15" s="38"/>
      <c r="H15" s="38"/>
      <c r="I15" s="38"/>
    </row>
    <row r="16" ht="16.35" customHeight="1">
      <c r="A16" t="s" s="37">
        <v>4090</v>
      </c>
      <c r="B16" t="s" s="37">
        <v>4112</v>
      </c>
      <c r="C16" t="s" s="37">
        <v>4110</v>
      </c>
      <c r="D16" s="38"/>
      <c r="E16" s="38"/>
      <c r="F16" t="s" s="37">
        <v>4113</v>
      </c>
      <c r="G16" s="38"/>
      <c r="H16" s="38"/>
      <c r="I16" s="38"/>
    </row>
    <row r="17" ht="16.35" customHeight="1">
      <c r="A17" t="s" s="37">
        <v>4114</v>
      </c>
      <c r="B17" t="s" s="37">
        <v>4115</v>
      </c>
      <c r="C17" t="s" s="37">
        <v>4092</v>
      </c>
      <c r="D17" s="38"/>
      <c r="E17" s="38"/>
      <c r="F17" t="s" s="37">
        <v>2931</v>
      </c>
      <c r="G17" s="38"/>
      <c r="H17" s="38"/>
      <c r="I17" s="38"/>
    </row>
    <row r="18" ht="16.35" customHeight="1">
      <c r="A18" t="s" s="37">
        <v>2363</v>
      </c>
      <c r="B18" t="s" s="37">
        <v>4116</v>
      </c>
      <c r="C18" s="38"/>
      <c r="D18" s="38"/>
      <c r="E18" s="38"/>
      <c r="F18" t="s" s="37">
        <v>2509</v>
      </c>
      <c r="G18" s="38"/>
      <c r="H18" s="38"/>
      <c r="I18" s="38"/>
    </row>
    <row r="19" ht="16.35" customHeight="1">
      <c r="A19" t="s" s="37">
        <v>4117</v>
      </c>
      <c r="B19" t="s" s="37">
        <v>4116</v>
      </c>
      <c r="C19" t="s" s="37">
        <v>118</v>
      </c>
      <c r="D19" s="38"/>
      <c r="E19" s="38"/>
      <c r="F19" t="s" s="37">
        <v>4102</v>
      </c>
      <c r="G19" s="38"/>
      <c r="H19" s="38"/>
      <c r="I19" s="38"/>
    </row>
    <row r="20" ht="16.35" customHeight="1">
      <c r="A20" t="s" s="37">
        <v>4118</v>
      </c>
      <c r="B20" t="s" s="37">
        <v>4119</v>
      </c>
      <c r="C20" t="s" s="37">
        <v>118</v>
      </c>
      <c r="D20" s="38"/>
      <c r="E20" s="38"/>
      <c r="F20" t="s" s="37">
        <v>4120</v>
      </c>
      <c r="G20" s="38"/>
      <c r="H20" s="38"/>
      <c r="I20" s="38"/>
    </row>
    <row r="21" ht="16.35" customHeight="1">
      <c r="A21" t="s" s="37">
        <v>4121</v>
      </c>
      <c r="B21" t="s" s="37">
        <v>4122</v>
      </c>
      <c r="C21" s="38"/>
      <c r="D21" s="38"/>
      <c r="E21" s="38"/>
      <c r="F21" s="38"/>
      <c r="G21" s="38"/>
      <c r="H21" s="38"/>
      <c r="I21" s="38"/>
    </row>
    <row r="22" ht="16.35" customHeight="1">
      <c r="A22" t="s" s="37">
        <v>4123</v>
      </c>
      <c r="B22" t="s" s="37">
        <v>4124</v>
      </c>
      <c r="C22" s="38"/>
      <c r="D22" s="38"/>
      <c r="E22" s="38"/>
      <c r="F22" s="38"/>
      <c r="G22" s="38"/>
      <c r="H22" s="38"/>
      <c r="I22" s="38"/>
    </row>
    <row r="23" ht="16.35" customHeight="1">
      <c r="A23" t="s" s="37">
        <v>4090</v>
      </c>
      <c r="B23" t="s" s="37">
        <v>4125</v>
      </c>
      <c r="C23" t="s" s="37">
        <v>48</v>
      </c>
      <c r="D23" s="38"/>
      <c r="E23" s="38"/>
      <c r="F23" t="s" s="37">
        <v>3797</v>
      </c>
      <c r="G23" s="38"/>
      <c r="H23" s="38"/>
      <c r="I23" t="s" s="37">
        <v>503</v>
      </c>
    </row>
    <row r="24" ht="16.35" customHeight="1">
      <c r="A24" t="s" s="37">
        <v>4082</v>
      </c>
      <c r="B24" t="s" s="37">
        <v>4126</v>
      </c>
      <c r="C24" t="s" s="37">
        <v>4092</v>
      </c>
      <c r="D24" s="38"/>
      <c r="E24" s="38"/>
      <c r="F24" t="s" s="37">
        <v>4127</v>
      </c>
      <c r="G24" s="38"/>
      <c r="H24" s="38"/>
      <c r="I24" s="38"/>
    </row>
    <row r="25" ht="16.35" customHeight="1">
      <c r="A25" t="s" s="37">
        <v>4128</v>
      </c>
      <c r="B25" t="s" s="37">
        <v>4129</v>
      </c>
      <c r="C25" s="38"/>
      <c r="D25" s="38"/>
      <c r="E25" s="38"/>
      <c r="F25" s="38"/>
      <c r="G25" s="38"/>
      <c r="H25" t="s" s="37">
        <v>2363</v>
      </c>
      <c r="I25" s="38"/>
    </row>
    <row r="26" ht="16.35" customHeight="1">
      <c r="A26" t="s" s="37">
        <v>4130</v>
      </c>
      <c r="B26" t="s" s="37">
        <v>4131</v>
      </c>
      <c r="C26" s="38"/>
      <c r="D26" s="38"/>
      <c r="E26" s="38"/>
      <c r="F26" s="38"/>
      <c r="G26" s="38"/>
      <c r="H26" t="s" s="37">
        <v>4132</v>
      </c>
      <c r="I26" t="s" s="37">
        <v>4133</v>
      </c>
    </row>
    <row r="27" ht="16.35" customHeight="1">
      <c r="A27" t="s" s="37">
        <v>4118</v>
      </c>
      <c r="B27" t="s" s="37">
        <v>4134</v>
      </c>
      <c r="C27" s="38"/>
      <c r="D27" s="38"/>
      <c r="E27" s="38"/>
      <c r="F27" s="38"/>
      <c r="G27" s="38"/>
      <c r="H27" s="38"/>
      <c r="I27" s="38"/>
    </row>
    <row r="28" ht="16.35" customHeight="1">
      <c r="A28" t="s" s="37">
        <v>4135</v>
      </c>
      <c r="B28" t="s" s="37">
        <v>4136</v>
      </c>
      <c r="C28" t="s" s="37">
        <v>48</v>
      </c>
      <c r="D28" s="38"/>
      <c r="E28" s="38"/>
      <c r="F28" t="s" s="37">
        <v>4137</v>
      </c>
      <c r="G28" s="38"/>
      <c r="H28" s="38"/>
      <c r="I28" s="38"/>
    </row>
    <row r="29" ht="16.35" customHeight="1">
      <c r="A29" t="s" s="37">
        <v>4090</v>
      </c>
      <c r="B29" t="s" s="37">
        <v>4138</v>
      </c>
      <c r="C29" t="s" s="37">
        <v>48</v>
      </c>
      <c r="D29" s="38"/>
      <c r="E29" s="38"/>
      <c r="F29" t="s" s="37">
        <v>4139</v>
      </c>
      <c r="G29" s="38"/>
      <c r="H29" s="38"/>
      <c r="I29" s="38"/>
    </row>
    <row r="30" ht="16.35" customHeight="1">
      <c r="A30" t="s" s="37">
        <v>4107</v>
      </c>
      <c r="B30" t="s" s="37">
        <v>4140</v>
      </c>
      <c r="C30" s="38"/>
      <c r="D30" s="38"/>
      <c r="E30" s="38"/>
      <c r="F30" t="s" s="37">
        <v>4107</v>
      </c>
      <c r="G30" s="38"/>
      <c r="H30" s="38"/>
      <c r="I30" s="38"/>
    </row>
    <row r="31" ht="16.35" customHeight="1">
      <c r="A31" t="s" s="37">
        <v>4141</v>
      </c>
      <c r="B31" t="s" s="37">
        <v>4142</v>
      </c>
      <c r="C31" s="38"/>
      <c r="D31" s="38"/>
      <c r="E31" s="38"/>
      <c r="F31" s="38"/>
      <c r="G31" s="38"/>
      <c r="H31" s="38"/>
      <c r="I31" s="38"/>
    </row>
    <row r="32" ht="16.35" customHeight="1">
      <c r="A32" t="s" s="37">
        <v>4143</v>
      </c>
      <c r="B32" t="s" s="37">
        <v>4144</v>
      </c>
      <c r="C32" s="38"/>
      <c r="D32" s="38"/>
      <c r="E32" s="38"/>
      <c r="F32" t="s" s="37">
        <v>4141</v>
      </c>
      <c r="G32" s="38"/>
      <c r="H32" s="38"/>
      <c r="I32" s="38"/>
    </row>
    <row r="33" ht="16.35" customHeight="1">
      <c r="A33" t="s" s="37">
        <v>4145</v>
      </c>
      <c r="B33" t="s" s="37">
        <v>4146</v>
      </c>
      <c r="C33" s="38"/>
      <c r="D33" s="38"/>
      <c r="E33" s="38"/>
      <c r="F33" t="s" s="37">
        <v>3797</v>
      </c>
      <c r="G33" s="38"/>
      <c r="H33" s="38"/>
      <c r="I33" s="38"/>
    </row>
    <row r="34" ht="16.35" customHeight="1">
      <c r="A34" t="s" s="37">
        <v>4147</v>
      </c>
      <c r="B34" t="s" s="37">
        <v>4148</v>
      </c>
      <c r="C34" s="38"/>
      <c r="D34" s="38"/>
      <c r="E34" s="38"/>
      <c r="F34" s="38"/>
      <c r="G34" s="38"/>
      <c r="H34" s="38"/>
      <c r="I34" s="38"/>
    </row>
    <row r="35" ht="16.35" customHeight="1">
      <c r="A35" t="s" s="37">
        <v>4149</v>
      </c>
      <c r="B35" t="s" s="37">
        <v>4150</v>
      </c>
      <c r="C35" s="38"/>
      <c r="D35" s="38"/>
      <c r="E35" s="38"/>
      <c r="F35" s="38"/>
      <c r="G35" s="38"/>
      <c r="H35" s="38"/>
      <c r="I35" s="38"/>
    </row>
    <row r="36" ht="16.35" customHeight="1">
      <c r="A36" t="s" s="37">
        <v>4151</v>
      </c>
      <c r="B36" t="s" s="37">
        <v>4152</v>
      </c>
      <c r="C36" s="38"/>
      <c r="D36" s="38"/>
      <c r="E36" s="38"/>
      <c r="F36" s="38"/>
      <c r="G36" s="38"/>
      <c r="H36" s="38"/>
      <c r="I36" s="38"/>
    </row>
    <row r="37" ht="16.35" customHeight="1">
      <c r="A37" t="s" s="37">
        <v>4090</v>
      </c>
      <c r="B37" t="s" s="37">
        <v>4153</v>
      </c>
      <c r="C37" t="s" s="37">
        <v>4092</v>
      </c>
      <c r="D37" s="38"/>
      <c r="E37" s="38"/>
      <c r="F37" t="s" s="37">
        <v>4154</v>
      </c>
      <c r="G37" s="38"/>
      <c r="H37" s="38"/>
      <c r="I37" s="38"/>
    </row>
    <row r="38" ht="16.35" customHeight="1">
      <c r="A38" t="s" s="37">
        <v>4155</v>
      </c>
      <c r="B38" t="s" s="37">
        <v>4156</v>
      </c>
      <c r="C38" s="38"/>
      <c r="D38" s="38"/>
      <c r="E38" s="38"/>
      <c r="F38" s="38"/>
      <c r="G38" s="38"/>
      <c r="H38" s="38"/>
      <c r="I38" s="38"/>
    </row>
    <row r="39" ht="16.35" customHeight="1">
      <c r="A39" t="s" s="37">
        <v>2778</v>
      </c>
      <c r="B39" t="s" s="37">
        <v>4157</v>
      </c>
      <c r="C39" t="s" s="37">
        <v>48</v>
      </c>
      <c r="D39" s="38"/>
      <c r="E39" s="38"/>
      <c r="F39" t="s" s="37">
        <v>4139</v>
      </c>
      <c r="G39" s="38"/>
      <c r="H39" s="38"/>
      <c r="I39" s="38"/>
    </row>
    <row r="40" ht="16.35" customHeight="1">
      <c r="A40" t="s" s="37">
        <v>4158</v>
      </c>
      <c r="B40" t="s" s="37">
        <v>4159</v>
      </c>
      <c r="C40" s="38"/>
      <c r="D40" s="38"/>
      <c r="E40" s="38"/>
      <c r="F40" s="38"/>
      <c r="G40" s="38"/>
      <c r="H40" s="38"/>
      <c r="I40" s="38"/>
    </row>
    <row r="41" ht="16.35" customHeight="1">
      <c r="A41" t="s" s="37">
        <v>3209</v>
      </c>
      <c r="B41" t="s" s="37">
        <v>4160</v>
      </c>
      <c r="C41" s="38"/>
      <c r="D41" s="38"/>
      <c r="E41" s="38"/>
      <c r="F41" s="38"/>
      <c r="G41" s="38"/>
      <c r="H41" t="s" s="37">
        <v>3029</v>
      </c>
      <c r="I41" s="38"/>
    </row>
    <row r="42" ht="16.35" customHeight="1">
      <c r="A42" t="s" s="37">
        <v>4161</v>
      </c>
      <c r="B42" t="s" s="37">
        <v>4162</v>
      </c>
      <c r="C42" s="38"/>
      <c r="D42" s="38"/>
      <c r="E42" s="38"/>
      <c r="F42" s="38"/>
      <c r="G42" s="38"/>
      <c r="H42" t="s" s="37">
        <v>4082</v>
      </c>
      <c r="I42" s="38"/>
    </row>
    <row r="43" ht="16.35" customHeight="1">
      <c r="A43" t="s" s="37">
        <v>4163</v>
      </c>
      <c r="B43" t="s" s="37">
        <v>4164</v>
      </c>
      <c r="C43" s="38"/>
      <c r="D43" s="38"/>
      <c r="E43" s="38"/>
      <c r="F43" s="38"/>
      <c r="G43" s="38"/>
      <c r="H43" s="38"/>
      <c r="I43" s="38"/>
    </row>
    <row r="44" ht="16.35" customHeight="1">
      <c r="A44" t="s" s="37">
        <v>4165</v>
      </c>
      <c r="B44" t="s" s="37">
        <v>4166</v>
      </c>
      <c r="C44" t="s" s="37">
        <v>48</v>
      </c>
      <c r="D44" s="38"/>
      <c r="E44" s="38"/>
      <c r="F44" t="s" s="37">
        <v>4132</v>
      </c>
      <c r="G44" s="38"/>
      <c r="H44" s="38"/>
      <c r="I44" s="38"/>
    </row>
    <row r="45" ht="16.35" customHeight="1">
      <c r="A45" t="s" s="37">
        <v>4167</v>
      </c>
      <c r="B45" t="s" s="37">
        <v>4168</v>
      </c>
      <c r="C45" s="38"/>
      <c r="D45" s="38"/>
      <c r="E45" s="38"/>
      <c r="F45" s="38"/>
      <c r="G45" s="38"/>
      <c r="H45" s="38"/>
      <c r="I45" s="38"/>
    </row>
    <row r="46" ht="16.35" customHeight="1">
      <c r="A46" t="s" s="37">
        <v>4169</v>
      </c>
      <c r="B46" t="s" s="37">
        <v>4170</v>
      </c>
      <c r="C46" s="38"/>
      <c r="D46" s="38"/>
      <c r="E46" s="38"/>
      <c r="F46" s="38"/>
      <c r="G46" s="38"/>
      <c r="H46" s="38"/>
      <c r="I46" s="38"/>
    </row>
    <row r="47" ht="16.35" customHeight="1">
      <c r="A47" t="s" s="37">
        <v>4132</v>
      </c>
      <c r="B47" t="s" s="37">
        <v>4171</v>
      </c>
      <c r="C47" s="38"/>
      <c r="D47" s="38"/>
      <c r="E47" s="38"/>
      <c r="F47" s="38"/>
      <c r="G47" s="38"/>
      <c r="H47" s="38"/>
      <c r="I47" s="38"/>
    </row>
    <row r="48" ht="16.35" customHeight="1">
      <c r="A48" t="s" s="37">
        <v>4172</v>
      </c>
      <c r="B48" t="s" s="37">
        <v>4173</v>
      </c>
      <c r="C48" t="s" s="37">
        <v>48</v>
      </c>
      <c r="D48" s="38"/>
      <c r="E48" s="38"/>
      <c r="F48" t="s" s="37">
        <v>4174</v>
      </c>
      <c r="G48" s="38"/>
      <c r="H48" s="38"/>
      <c r="I48" s="38"/>
    </row>
    <row r="49" ht="16.35" customHeight="1">
      <c r="A49" t="s" s="37">
        <v>4175</v>
      </c>
      <c r="B49" t="s" s="37">
        <v>4176</v>
      </c>
      <c r="C49" s="38"/>
      <c r="D49" s="38"/>
      <c r="E49" s="38"/>
      <c r="F49" s="38"/>
      <c r="G49" s="38"/>
      <c r="H49" s="38"/>
      <c r="I49" s="38"/>
    </row>
    <row r="50" ht="16.35" customHeight="1">
      <c r="A50" t="s" s="37">
        <v>4177</v>
      </c>
      <c r="B50" t="s" s="37">
        <v>4178</v>
      </c>
      <c r="C50" s="38"/>
      <c r="D50" s="38"/>
      <c r="E50" s="38"/>
      <c r="F50" t="s" s="37">
        <v>4177</v>
      </c>
      <c r="G50" s="38"/>
      <c r="H50" s="38"/>
      <c r="I50" s="38"/>
    </row>
    <row r="51" ht="16.35" customHeight="1">
      <c r="A51" t="s" s="37">
        <v>4179</v>
      </c>
      <c r="B51" t="s" s="37">
        <v>4180</v>
      </c>
      <c r="C51" s="38"/>
      <c r="D51" s="38"/>
      <c r="E51" s="38"/>
      <c r="F51" t="s" s="37">
        <v>4181</v>
      </c>
      <c r="G51" s="38"/>
      <c r="H51" s="38"/>
      <c r="I51" s="38"/>
    </row>
    <row r="52" ht="16.35" customHeight="1">
      <c r="A52" t="s" s="37">
        <v>4182</v>
      </c>
      <c r="B52" t="s" s="37">
        <v>4183</v>
      </c>
      <c r="C52" t="s" s="37">
        <v>48</v>
      </c>
      <c r="D52" s="38"/>
      <c r="E52" s="38"/>
      <c r="F52" t="s" s="37">
        <v>4184</v>
      </c>
      <c r="G52" s="38"/>
      <c r="H52" s="38"/>
      <c r="I52" s="38"/>
    </row>
    <row r="53" ht="16.35" customHeight="1">
      <c r="A53" t="s" s="37">
        <v>4185</v>
      </c>
      <c r="B53" t="s" s="37">
        <v>4186</v>
      </c>
      <c r="C53" t="s" s="37">
        <v>4092</v>
      </c>
      <c r="D53" s="38"/>
      <c r="E53" s="38"/>
      <c r="F53" t="s" s="37">
        <v>4187</v>
      </c>
      <c r="G53" s="38"/>
      <c r="H53" s="38"/>
      <c r="I53" s="38"/>
    </row>
    <row r="54" ht="16.35" customHeight="1">
      <c r="A54" t="s" s="37">
        <v>4188</v>
      </c>
      <c r="B54" t="s" s="37">
        <v>4189</v>
      </c>
      <c r="C54" s="38"/>
      <c r="D54" s="38"/>
      <c r="E54" s="38"/>
      <c r="F54" s="38"/>
      <c r="G54" s="38"/>
      <c r="H54" t="s" s="37">
        <v>4190</v>
      </c>
      <c r="I54" s="38"/>
    </row>
    <row r="55" ht="16.35" customHeight="1">
      <c r="A55" t="s" s="37">
        <v>3029</v>
      </c>
      <c r="B55" t="s" s="37">
        <v>4191</v>
      </c>
      <c r="C55" s="38"/>
      <c r="D55" s="38"/>
      <c r="E55" s="38"/>
      <c r="F55" s="38"/>
      <c r="G55" s="38"/>
      <c r="H55" s="38"/>
      <c r="I55" s="38"/>
    </row>
    <row r="56" ht="16.35" customHeight="1">
      <c r="A56" t="s" s="37">
        <v>4192</v>
      </c>
      <c r="B56" t="s" s="37">
        <v>4193</v>
      </c>
      <c r="C56" s="38"/>
      <c r="D56" s="38"/>
      <c r="E56" s="38"/>
      <c r="F56" s="38"/>
      <c r="G56" s="38"/>
      <c r="H56" s="38"/>
      <c r="I56" s="38"/>
    </row>
    <row r="57" ht="16.35" customHeight="1">
      <c r="A57" t="s" s="37">
        <v>4090</v>
      </c>
      <c r="B57" t="s" s="37">
        <v>4194</v>
      </c>
      <c r="C57" t="s" s="37">
        <v>4195</v>
      </c>
      <c r="D57" s="38"/>
      <c r="E57" s="38"/>
      <c r="F57" t="s" s="37">
        <v>4196</v>
      </c>
      <c r="G57" s="38"/>
      <c r="H57" s="38"/>
      <c r="I57" s="38"/>
    </row>
    <row r="58" ht="16.35" customHeight="1">
      <c r="A58" t="s" s="37">
        <v>4197</v>
      </c>
      <c r="B58" t="s" s="37">
        <v>4194</v>
      </c>
      <c r="C58" s="38"/>
      <c r="D58" s="38"/>
      <c r="E58" s="38"/>
      <c r="F58" s="38"/>
      <c r="G58" s="38"/>
      <c r="H58" t="s" s="37">
        <v>4198</v>
      </c>
      <c r="I58" s="38"/>
    </row>
    <row r="59" ht="16.35" customHeight="1">
      <c r="A59" t="s" s="37">
        <v>4199</v>
      </c>
      <c r="B59" t="s" s="37">
        <v>4200</v>
      </c>
      <c r="C59" s="38"/>
      <c r="D59" s="38"/>
      <c r="E59" s="38"/>
      <c r="F59" s="38"/>
      <c r="G59" s="38"/>
      <c r="H59" s="38"/>
      <c r="I59" s="38"/>
    </row>
    <row r="60" ht="16.35" customHeight="1">
      <c r="A60" t="s" s="37">
        <v>4090</v>
      </c>
      <c r="B60" t="s" s="37">
        <v>4201</v>
      </c>
      <c r="C60" t="s" s="37">
        <v>4202</v>
      </c>
      <c r="D60" s="38"/>
      <c r="E60" s="38"/>
      <c r="F60" t="s" s="37">
        <v>4203</v>
      </c>
      <c r="G60" s="38"/>
      <c r="H60" s="38"/>
      <c r="I60" s="38"/>
    </row>
    <row r="61" ht="16.35" customHeight="1">
      <c r="A61" t="s" s="37">
        <v>4090</v>
      </c>
      <c r="B61" t="s" s="37">
        <v>4204</v>
      </c>
      <c r="C61" t="s" s="37">
        <v>4205</v>
      </c>
      <c r="D61" s="38"/>
      <c r="E61" s="38"/>
      <c r="F61" t="s" s="37">
        <v>4206</v>
      </c>
      <c r="G61" s="38"/>
      <c r="H61" s="38"/>
      <c r="I61" s="38"/>
    </row>
    <row r="62" ht="16.35" customHeight="1">
      <c r="A62" t="s" s="37">
        <v>4090</v>
      </c>
      <c r="B62" t="s" s="37">
        <v>4207</v>
      </c>
      <c r="C62" t="s" s="37">
        <v>4205</v>
      </c>
      <c r="D62" s="38"/>
      <c r="E62" s="38"/>
      <c r="F62" t="s" s="37">
        <v>4208</v>
      </c>
      <c r="G62" s="38"/>
      <c r="H62" s="38"/>
      <c r="I62" s="38"/>
    </row>
    <row r="63" ht="16.35" customHeight="1">
      <c r="A63" t="s" s="37">
        <v>4209</v>
      </c>
      <c r="B63" t="s" s="37">
        <v>4210</v>
      </c>
      <c r="C63" s="38"/>
      <c r="D63" s="38"/>
      <c r="E63" s="38"/>
      <c r="F63" s="38"/>
      <c r="G63" s="38"/>
      <c r="H63" s="38"/>
      <c r="I63" s="38"/>
    </row>
    <row r="64" ht="16.35" customHeight="1">
      <c r="A64" t="s" s="37">
        <v>4211</v>
      </c>
      <c r="B64" t="s" s="37">
        <v>4212</v>
      </c>
      <c r="C64" s="38"/>
      <c r="D64" s="38"/>
      <c r="E64" s="38"/>
      <c r="F64" s="38"/>
      <c r="G64" s="38"/>
      <c r="H64" s="38"/>
      <c r="I64" s="38"/>
    </row>
    <row r="65" ht="16.35" customHeight="1">
      <c r="A65" t="s" s="37">
        <v>4213</v>
      </c>
      <c r="B65" t="s" s="37">
        <v>4214</v>
      </c>
      <c r="C65" s="38"/>
      <c r="D65" s="38"/>
      <c r="E65" s="38"/>
      <c r="F65" s="38"/>
      <c r="G65" s="38"/>
      <c r="H65" s="38"/>
      <c r="I65" s="38"/>
    </row>
    <row r="66" ht="16.35" customHeight="1">
      <c r="A66" t="s" s="37">
        <v>4215</v>
      </c>
      <c r="B66" t="s" s="37">
        <v>4216</v>
      </c>
      <c r="C66" s="38"/>
      <c r="D66" s="38"/>
      <c r="E66" s="38"/>
      <c r="F66" s="38"/>
      <c r="G66" s="38"/>
      <c r="H66" s="38"/>
      <c r="I66" t="s" s="37">
        <v>4217</v>
      </c>
    </row>
    <row r="67" ht="16.35" customHeight="1">
      <c r="A67" t="s" s="37">
        <v>4090</v>
      </c>
      <c r="B67" t="s" s="37">
        <v>4218</v>
      </c>
      <c r="C67" t="s" s="37">
        <v>4205</v>
      </c>
      <c r="D67" s="38"/>
      <c r="E67" s="38"/>
      <c r="F67" t="s" s="37">
        <v>4089</v>
      </c>
      <c r="G67" s="38"/>
      <c r="H67" s="38"/>
      <c r="I67" s="38"/>
    </row>
    <row r="68" ht="16.35" customHeight="1">
      <c r="A68" t="s" s="37">
        <v>4219</v>
      </c>
      <c r="B68" t="s" s="37">
        <v>4220</v>
      </c>
      <c r="C68" t="s" s="37">
        <v>4202</v>
      </c>
      <c r="D68" s="38"/>
      <c r="E68" s="38"/>
      <c r="F68" t="s" s="37">
        <v>4221</v>
      </c>
      <c r="G68" s="38"/>
      <c r="H68" s="38"/>
      <c r="I68" s="38"/>
    </row>
    <row r="69" ht="16.35" customHeight="1">
      <c r="A69" t="s" s="37">
        <v>4090</v>
      </c>
      <c r="B69" t="s" s="37">
        <v>4222</v>
      </c>
      <c r="C69" t="s" s="37">
        <v>4223</v>
      </c>
      <c r="D69" s="38"/>
      <c r="E69" s="38"/>
      <c r="F69" t="s" s="37">
        <v>4221</v>
      </c>
      <c r="G69" s="38"/>
      <c r="H69" s="38"/>
      <c r="I69" s="38"/>
    </row>
    <row r="70" ht="16.35" customHeight="1">
      <c r="A70" t="s" s="37">
        <v>4224</v>
      </c>
      <c r="B70" t="s" s="37">
        <v>4225</v>
      </c>
      <c r="C70" s="38"/>
      <c r="D70" s="38"/>
      <c r="E70" s="38"/>
      <c r="F70" s="38"/>
      <c r="G70" s="38"/>
      <c r="H70" s="38"/>
      <c r="I70" s="38"/>
    </row>
    <row r="71" ht="16.35" customHeight="1">
      <c r="A71" t="s" s="37">
        <v>4090</v>
      </c>
      <c r="B71" t="s" s="37">
        <v>4226</v>
      </c>
      <c r="C71" t="s" s="37">
        <v>4223</v>
      </c>
      <c r="D71" s="38"/>
      <c r="E71" s="38"/>
      <c r="F71" t="s" s="37">
        <v>4227</v>
      </c>
      <c r="G71" s="38"/>
      <c r="H71" s="38"/>
      <c r="I71" s="38"/>
    </row>
    <row r="72" ht="16.35" customHeight="1">
      <c r="A72" t="s" s="37">
        <v>4090</v>
      </c>
      <c r="B72" t="s" s="37">
        <v>4228</v>
      </c>
      <c r="C72" t="s" s="37">
        <v>4195</v>
      </c>
      <c r="D72" s="38"/>
      <c r="E72" s="38"/>
      <c r="F72" t="s" s="37">
        <v>4229</v>
      </c>
      <c r="G72" s="38"/>
      <c r="H72" s="38"/>
      <c r="I72" s="38"/>
    </row>
    <row r="73" ht="16.35" customHeight="1">
      <c r="A73" t="s" s="37">
        <v>4230</v>
      </c>
      <c r="B73" t="s" s="37">
        <v>4231</v>
      </c>
      <c r="C73" s="38"/>
      <c r="D73" s="38"/>
      <c r="E73" s="38"/>
      <c r="F73" s="38"/>
      <c r="G73" s="38"/>
      <c r="H73" t="s" s="37">
        <v>4232</v>
      </c>
      <c r="I73" s="38"/>
    </row>
    <row r="74" ht="16.35" customHeight="1">
      <c r="A74" t="s" s="37">
        <v>4233</v>
      </c>
      <c r="B74" t="s" s="37">
        <v>4234</v>
      </c>
      <c r="C74" s="38"/>
      <c r="D74" s="38"/>
      <c r="E74" s="38"/>
      <c r="F74" s="38"/>
      <c r="G74" s="38"/>
      <c r="H74" s="38"/>
      <c r="I74" s="38"/>
    </row>
    <row r="75" ht="16.35" customHeight="1">
      <c r="A75" t="s" s="37">
        <v>4235</v>
      </c>
      <c r="B75" t="s" s="37">
        <v>4236</v>
      </c>
      <c r="C75" s="38"/>
      <c r="D75" s="38"/>
      <c r="E75" s="38"/>
      <c r="F75" s="38"/>
      <c r="G75" s="38"/>
      <c r="H75" s="38"/>
      <c r="I75" s="38"/>
    </row>
    <row r="76" ht="16.35" customHeight="1">
      <c r="A76" t="s" s="37">
        <v>4090</v>
      </c>
      <c r="B76" t="s" s="37">
        <v>4237</v>
      </c>
      <c r="C76" t="s" s="37">
        <v>4238</v>
      </c>
      <c r="D76" s="38"/>
      <c r="E76" s="38"/>
      <c r="F76" t="s" s="37">
        <v>4239</v>
      </c>
      <c r="G76" s="38"/>
      <c r="H76" s="38"/>
      <c r="I76" s="38"/>
    </row>
    <row r="77" ht="16.35" customHeight="1">
      <c r="A77" t="s" s="37">
        <v>4240</v>
      </c>
      <c r="B77" t="s" s="37">
        <v>4241</v>
      </c>
      <c r="C77" s="38"/>
      <c r="D77" s="38"/>
      <c r="E77" s="38"/>
      <c r="F77" s="38"/>
      <c r="G77" s="38"/>
      <c r="H77" t="s" s="37">
        <v>4239</v>
      </c>
      <c r="I77" s="38"/>
    </row>
    <row r="78" ht="16.35" customHeight="1">
      <c r="A78" t="s" s="37">
        <v>4242</v>
      </c>
      <c r="B78" t="s" s="37">
        <v>4243</v>
      </c>
      <c r="C78" t="s" s="37">
        <v>48</v>
      </c>
      <c r="D78" s="38"/>
      <c r="E78" s="38"/>
      <c r="F78" t="s" s="37">
        <v>4244</v>
      </c>
      <c r="G78" s="38"/>
      <c r="H78" s="38"/>
      <c r="I78" s="38"/>
    </row>
    <row r="79" ht="16.35" customHeight="1">
      <c r="A79" t="s" s="37">
        <v>4245</v>
      </c>
      <c r="B79" t="s" s="37">
        <v>4246</v>
      </c>
      <c r="C79" t="s" s="37">
        <v>48</v>
      </c>
      <c r="D79" s="38"/>
      <c r="E79" s="38"/>
      <c r="F79" t="s" s="37">
        <v>2931</v>
      </c>
      <c r="G79" s="38"/>
      <c r="H79" s="38"/>
      <c r="I79" t="s" s="37">
        <v>4247</v>
      </c>
    </row>
    <row r="80" ht="16.35" customHeight="1">
      <c r="A80" t="s" s="37">
        <v>4248</v>
      </c>
      <c r="B80" t="s" s="37">
        <v>4249</v>
      </c>
      <c r="C80" s="38"/>
      <c r="D80" s="38"/>
      <c r="E80" s="38"/>
      <c r="F80" s="38"/>
      <c r="G80" s="38"/>
      <c r="H80" s="38"/>
      <c r="I80" s="38"/>
    </row>
    <row r="81" ht="16.35" customHeight="1">
      <c r="A81" t="s" s="37">
        <v>4250</v>
      </c>
      <c r="B81" t="s" s="37">
        <v>4251</v>
      </c>
      <c r="C81" t="s" s="37">
        <v>4252</v>
      </c>
      <c r="D81" s="38"/>
      <c r="E81" s="38"/>
      <c r="F81" t="s" s="37">
        <v>4089</v>
      </c>
      <c r="G81" s="38"/>
      <c r="H81" s="38"/>
      <c r="I81" s="38"/>
    </row>
    <row r="82" ht="16.35" customHeight="1">
      <c r="A82" t="s" s="37">
        <v>4253</v>
      </c>
      <c r="B82" t="s" s="37">
        <v>4254</v>
      </c>
      <c r="C82" s="38"/>
      <c r="D82" s="38"/>
      <c r="E82" s="38"/>
      <c r="F82" s="38"/>
      <c r="G82" s="38"/>
      <c r="H82" t="s" s="37">
        <v>4198</v>
      </c>
      <c r="I82" s="38"/>
    </row>
    <row r="83" ht="16.35" customHeight="1">
      <c r="A83" t="s" s="37">
        <v>4090</v>
      </c>
      <c r="B83" t="s" s="37">
        <v>4255</v>
      </c>
      <c r="C83" t="s" s="37">
        <v>48</v>
      </c>
      <c r="D83" s="38"/>
      <c r="E83" s="38"/>
      <c r="F83" t="s" s="37">
        <v>4198</v>
      </c>
      <c r="G83" t="s" s="37">
        <v>4253</v>
      </c>
      <c r="H83" s="38"/>
      <c r="I83" t="s" s="37">
        <v>4256</v>
      </c>
    </row>
    <row r="84" ht="16.35" customHeight="1">
      <c r="A84" t="s" s="37">
        <v>4257</v>
      </c>
      <c r="B84" t="s" s="37">
        <v>4258</v>
      </c>
      <c r="C84" s="38"/>
      <c r="D84" s="38"/>
      <c r="E84" s="38"/>
      <c r="F84" s="38"/>
      <c r="G84" s="38"/>
      <c r="H84" t="s" s="37">
        <v>4259</v>
      </c>
      <c r="I84" s="38"/>
    </row>
    <row r="85" ht="16.35" customHeight="1">
      <c r="A85" t="s" s="37">
        <v>2384</v>
      </c>
      <c r="B85" t="s" s="37">
        <v>4260</v>
      </c>
      <c r="C85" s="38"/>
      <c r="D85" s="38"/>
      <c r="E85" s="38"/>
      <c r="F85" s="38"/>
      <c r="G85" s="38"/>
      <c r="H85" t="s" s="37">
        <v>4261</v>
      </c>
      <c r="I85" s="38"/>
    </row>
    <row r="86" ht="16.35" customHeight="1">
      <c r="A86" t="s" s="37">
        <v>4262</v>
      </c>
      <c r="B86" t="s" s="37">
        <v>4263</v>
      </c>
      <c r="C86" t="s" s="37">
        <v>48</v>
      </c>
      <c r="D86" s="38"/>
      <c r="E86" s="38"/>
      <c r="F86" t="s" s="37">
        <v>4264</v>
      </c>
      <c r="G86" s="38"/>
      <c r="H86" s="38"/>
      <c r="I86" s="38"/>
    </row>
    <row r="87" ht="16.35" customHeight="1">
      <c r="A87" t="s" s="37">
        <v>512</v>
      </c>
      <c r="B87" t="s" s="37">
        <v>4265</v>
      </c>
      <c r="C87" s="38"/>
      <c r="D87" s="38"/>
      <c r="E87" s="38"/>
      <c r="F87" s="38"/>
      <c r="G87" s="38"/>
      <c r="H87" t="s" s="37">
        <v>4266</v>
      </c>
      <c r="I87" s="38"/>
    </row>
    <row r="88" ht="16.35" customHeight="1">
      <c r="A88" t="s" s="37">
        <v>4267</v>
      </c>
      <c r="B88" t="s" s="37">
        <v>2230</v>
      </c>
      <c r="C88" t="s" s="37">
        <v>48</v>
      </c>
      <c r="D88" s="38"/>
      <c r="E88" s="38"/>
      <c r="F88" t="s" s="37">
        <v>4127</v>
      </c>
      <c r="G88" s="38"/>
      <c r="H88" s="38"/>
      <c r="I88" s="38"/>
    </row>
    <row r="89" ht="16.35" customHeight="1">
      <c r="A89" t="s" s="37">
        <v>4268</v>
      </c>
      <c r="B89" t="s" s="37">
        <v>4269</v>
      </c>
      <c r="C89" s="38"/>
      <c r="D89" s="38"/>
      <c r="E89" s="38"/>
      <c r="F89" t="s" s="37">
        <v>4270</v>
      </c>
      <c r="G89" s="38"/>
      <c r="H89" s="38"/>
      <c r="I89" s="38"/>
    </row>
    <row r="90" ht="16.35" customHeight="1">
      <c r="A90" t="s" s="37">
        <v>4090</v>
      </c>
      <c r="B90" t="s" s="37">
        <v>4271</v>
      </c>
      <c r="C90" t="s" s="37">
        <v>4202</v>
      </c>
      <c r="D90" s="38"/>
      <c r="E90" s="38"/>
      <c r="F90" s="38"/>
      <c r="G90" t="s" s="37">
        <v>4272</v>
      </c>
      <c r="H90" s="38"/>
      <c r="I90" s="38"/>
    </row>
    <row r="91" ht="16.35" customHeight="1">
      <c r="A91" t="s" s="37">
        <v>4273</v>
      </c>
      <c r="B91" t="s" s="37">
        <v>4274</v>
      </c>
      <c r="C91" s="38"/>
      <c r="D91" s="38"/>
      <c r="E91" s="38"/>
      <c r="F91" s="38"/>
      <c r="G91" s="38"/>
      <c r="H91" t="s" s="37">
        <v>4275</v>
      </c>
      <c r="I91" s="38"/>
    </row>
    <row r="92" ht="16.35" customHeight="1">
      <c r="A92" t="s" s="37">
        <v>4276</v>
      </c>
      <c r="B92" t="s" s="37">
        <v>4277</v>
      </c>
      <c r="C92" s="38"/>
      <c r="D92" s="38"/>
      <c r="E92" s="38"/>
      <c r="F92" t="s" s="37">
        <v>4264</v>
      </c>
      <c r="G92" s="38"/>
      <c r="H92" s="38"/>
      <c r="I92" s="38"/>
    </row>
    <row r="93" ht="16.35" customHeight="1">
      <c r="A93" t="s" s="37">
        <v>4230</v>
      </c>
      <c r="B93" t="s" s="37">
        <v>4278</v>
      </c>
      <c r="C93" s="38"/>
      <c r="D93" s="38"/>
      <c r="E93" s="38"/>
      <c r="F93" s="38"/>
      <c r="G93" s="38"/>
      <c r="H93" t="s" s="37">
        <v>4264</v>
      </c>
      <c r="I93" s="38"/>
    </row>
    <row r="94" ht="16.35" customHeight="1">
      <c r="A94" t="s" s="37">
        <v>4279</v>
      </c>
      <c r="B94" t="s" s="37">
        <v>4280</v>
      </c>
      <c r="C94" t="s" s="37">
        <v>4223</v>
      </c>
      <c r="D94" s="38"/>
      <c r="E94" s="38"/>
      <c r="F94" t="s" s="37">
        <v>4279</v>
      </c>
      <c r="G94" s="38"/>
      <c r="H94" s="38"/>
      <c r="I94" s="38"/>
    </row>
    <row r="95" ht="16.35" customHeight="1">
      <c r="A95" t="s" s="37">
        <v>4281</v>
      </c>
      <c r="B95" t="s" s="37">
        <v>4282</v>
      </c>
      <c r="C95" s="38"/>
      <c r="D95" s="38"/>
      <c r="E95" s="38"/>
      <c r="F95" s="38"/>
      <c r="G95" s="38"/>
      <c r="H95" t="s" s="37">
        <v>4283</v>
      </c>
      <c r="I95" s="38"/>
    </row>
    <row r="96" ht="16.35" customHeight="1">
      <c r="A96" t="s" s="37">
        <v>4284</v>
      </c>
      <c r="B96" t="s" s="37">
        <v>4285</v>
      </c>
      <c r="C96" t="s" s="37">
        <v>4202</v>
      </c>
      <c r="D96" s="38"/>
      <c r="E96" s="38"/>
      <c r="F96" t="s" s="37">
        <v>4286</v>
      </c>
      <c r="G96" s="38"/>
      <c r="H96" s="38"/>
      <c r="I96" s="38"/>
    </row>
    <row r="97" ht="16.35" customHeight="1">
      <c r="A97" t="s" s="37">
        <v>4287</v>
      </c>
      <c r="B97" t="s" s="37">
        <v>700</v>
      </c>
      <c r="C97" t="s" s="37">
        <v>118</v>
      </c>
      <c r="D97" s="38"/>
      <c r="E97" s="38"/>
      <c r="F97" t="s" s="37">
        <v>4288</v>
      </c>
      <c r="G97" s="38"/>
      <c r="H97" s="38"/>
      <c r="I97" s="38"/>
    </row>
    <row r="98" ht="16.35" customHeight="1">
      <c r="A98" t="s" s="37">
        <v>4288</v>
      </c>
      <c r="B98" t="s" s="37">
        <v>4289</v>
      </c>
      <c r="C98" s="38"/>
      <c r="D98" s="38"/>
      <c r="E98" s="38"/>
      <c r="F98" s="38"/>
      <c r="G98" s="38"/>
      <c r="H98" s="38"/>
      <c r="I98" s="38"/>
    </row>
    <row r="99" ht="16.35" customHeight="1">
      <c r="A99" t="s" s="37">
        <v>4290</v>
      </c>
      <c r="B99" t="s" s="37">
        <v>4291</v>
      </c>
      <c r="C99" s="38"/>
      <c r="D99" s="38"/>
      <c r="E99" s="38"/>
      <c r="F99" s="38"/>
      <c r="G99" s="38"/>
      <c r="H99" s="38"/>
      <c r="I99" s="38"/>
    </row>
    <row r="100" ht="16.35" customHeight="1">
      <c r="A100" t="s" s="37">
        <v>4292</v>
      </c>
      <c r="B100" t="s" s="37">
        <v>4293</v>
      </c>
      <c r="C100" s="38"/>
      <c r="D100" s="38"/>
      <c r="E100" s="38"/>
      <c r="F100" s="38"/>
      <c r="G100" s="38"/>
      <c r="H100" t="s" s="37">
        <v>4294</v>
      </c>
      <c r="I100" s="38"/>
    </row>
    <row r="101" ht="16.35" customHeight="1">
      <c r="A101" t="s" s="37">
        <v>4295</v>
      </c>
      <c r="B101" t="s" s="37">
        <v>4296</v>
      </c>
      <c r="C101" s="38"/>
      <c r="D101" s="38"/>
      <c r="E101" s="38"/>
      <c r="F101" s="38"/>
      <c r="G101" s="38"/>
      <c r="H101" s="38"/>
      <c r="I101" t="s" s="37">
        <v>4297</v>
      </c>
    </row>
    <row r="102" ht="16.35" customHeight="1">
      <c r="A102" t="s" s="37">
        <v>4298</v>
      </c>
      <c r="B102" t="s" s="37">
        <v>4296</v>
      </c>
      <c r="C102" t="s" s="37">
        <v>118</v>
      </c>
      <c r="D102" s="38"/>
      <c r="E102" s="38"/>
      <c r="F102" t="s" s="37">
        <v>4206</v>
      </c>
      <c r="G102" s="38"/>
      <c r="H102" s="38"/>
      <c r="I102" s="38"/>
    </row>
    <row r="103" ht="16.35" customHeight="1">
      <c r="A103" t="s" s="37">
        <v>4299</v>
      </c>
      <c r="B103" t="s" s="37">
        <v>4300</v>
      </c>
      <c r="C103" s="38"/>
      <c r="D103" s="38"/>
      <c r="E103" s="38"/>
      <c r="F103" s="38"/>
      <c r="G103" s="38"/>
      <c r="H103" s="38"/>
      <c r="I103" s="38"/>
    </row>
    <row r="104" ht="16.35" customHeight="1">
      <c r="A104" t="s" s="37">
        <v>4301</v>
      </c>
      <c r="B104" t="s" s="37">
        <v>4302</v>
      </c>
      <c r="C104" t="s" s="37">
        <v>48</v>
      </c>
      <c r="D104" s="38"/>
      <c r="E104" s="38"/>
      <c r="F104" t="s" s="37">
        <v>4303</v>
      </c>
      <c r="G104" s="38"/>
      <c r="H104" s="38"/>
      <c r="I104" t="s" s="37">
        <v>4304</v>
      </c>
    </row>
    <row r="105" ht="16.35" customHeight="1">
      <c r="A105" t="s" s="37">
        <v>4305</v>
      </c>
      <c r="B105" t="s" s="37">
        <v>4306</v>
      </c>
      <c r="C105" s="38"/>
      <c r="D105" s="38"/>
      <c r="E105" s="38"/>
      <c r="F105" s="38"/>
      <c r="G105" s="38"/>
      <c r="H105" s="38"/>
      <c r="I105" s="38"/>
    </row>
    <row r="106" ht="16.35" customHeight="1">
      <c r="A106" t="s" s="37">
        <v>4307</v>
      </c>
      <c r="B106" t="s" s="37">
        <v>4308</v>
      </c>
      <c r="C106" s="38"/>
      <c r="D106" s="38"/>
      <c r="E106" s="38"/>
      <c r="F106" s="38"/>
      <c r="G106" s="38"/>
      <c r="H106" s="38"/>
      <c r="I106" s="38"/>
    </row>
    <row r="107" ht="16.35" customHeight="1">
      <c r="A107" t="s" s="37">
        <v>4309</v>
      </c>
      <c r="B107" t="s" s="37">
        <v>4310</v>
      </c>
      <c r="C107" t="s" s="37">
        <v>48</v>
      </c>
      <c r="D107" s="38"/>
      <c r="E107" s="38"/>
      <c r="F107" t="s" s="37">
        <v>4311</v>
      </c>
      <c r="G107" s="38"/>
      <c r="H107" s="38"/>
      <c r="I107" s="38"/>
    </row>
    <row r="108" ht="16.35" customHeight="1">
      <c r="A108" t="s" s="37">
        <v>4312</v>
      </c>
      <c r="B108" t="s" s="37">
        <v>4313</v>
      </c>
      <c r="C108" t="s" s="37">
        <v>4252</v>
      </c>
      <c r="D108" s="38"/>
      <c r="E108" s="38"/>
      <c r="F108" t="s" s="37">
        <v>4314</v>
      </c>
      <c r="G108" s="38"/>
      <c r="H108" s="38"/>
      <c r="I108" t="s" s="37">
        <v>4315</v>
      </c>
    </row>
    <row r="109" ht="16.35" customHeight="1">
      <c r="A109" t="s" s="37">
        <v>4316</v>
      </c>
      <c r="B109" t="s" s="37">
        <v>4317</v>
      </c>
      <c r="C109" s="38"/>
      <c r="D109" s="38"/>
      <c r="E109" s="38"/>
      <c r="F109" s="38"/>
      <c r="G109" s="38"/>
      <c r="H109" s="38"/>
      <c r="I109" t="s" s="37">
        <v>4318</v>
      </c>
    </row>
    <row r="110" ht="16.35" customHeight="1">
      <c r="A110" t="s" s="37">
        <v>4319</v>
      </c>
      <c r="B110" t="s" s="37">
        <v>4320</v>
      </c>
      <c r="C110" s="38"/>
      <c r="D110" s="38"/>
      <c r="E110" s="38"/>
      <c r="F110" s="38"/>
      <c r="G110" s="38"/>
      <c r="H110" s="38"/>
      <c r="I110" t="s" s="37">
        <v>4321</v>
      </c>
    </row>
    <row r="111" ht="16.35" customHeight="1">
      <c r="A111" t="s" s="37">
        <v>4322</v>
      </c>
      <c r="B111" t="s" s="37">
        <v>4323</v>
      </c>
      <c r="C111" s="38"/>
      <c r="D111" s="38"/>
      <c r="E111" s="38"/>
      <c r="F111" s="38"/>
      <c r="G111" s="38"/>
      <c r="H111" t="s" s="37">
        <v>4324</v>
      </c>
      <c r="I111" s="38"/>
    </row>
    <row r="112" ht="16.35" customHeight="1">
      <c r="A112" t="s" s="37">
        <v>4325</v>
      </c>
      <c r="B112" t="s" s="37">
        <v>788</v>
      </c>
      <c r="C112" s="38"/>
      <c r="D112" s="38"/>
      <c r="E112" s="38"/>
      <c r="F112" t="s" s="37">
        <v>4326</v>
      </c>
      <c r="G112" s="38"/>
      <c r="H112" s="38"/>
      <c r="I112" s="38"/>
    </row>
    <row r="113" ht="16.35" customHeight="1">
      <c r="A113" t="s" s="37">
        <v>4327</v>
      </c>
      <c r="B113" t="s" s="37">
        <v>4328</v>
      </c>
      <c r="C113" s="38"/>
      <c r="D113" s="38"/>
      <c r="E113" s="38"/>
      <c r="F113" s="38"/>
      <c r="G113" s="38"/>
      <c r="H113" s="38"/>
      <c r="I113" s="38"/>
    </row>
    <row r="114" ht="16.35" customHeight="1">
      <c r="A114" t="s" s="37">
        <v>4329</v>
      </c>
      <c r="B114" t="s" s="37">
        <v>4328</v>
      </c>
      <c r="C114" s="38"/>
      <c r="D114" s="38"/>
      <c r="E114" s="38"/>
      <c r="F114" s="38"/>
      <c r="G114" s="38"/>
      <c r="H114" t="s" s="37">
        <v>4330</v>
      </c>
      <c r="I114" s="38"/>
    </row>
    <row r="115" ht="16.35" customHeight="1">
      <c r="A115" t="s" s="37">
        <v>4331</v>
      </c>
      <c r="B115" t="s" s="37">
        <v>4332</v>
      </c>
      <c r="C115" s="38"/>
      <c r="D115" s="38"/>
      <c r="E115" s="38"/>
      <c r="F115" s="38"/>
      <c r="G115" s="38"/>
      <c r="H115" t="s" s="37">
        <v>4333</v>
      </c>
      <c r="I115" t="s" s="37">
        <v>4334</v>
      </c>
    </row>
    <row r="116" ht="16.35" customHeight="1">
      <c r="A116" t="s" s="37">
        <v>4335</v>
      </c>
      <c r="B116" t="s" s="37">
        <v>4336</v>
      </c>
      <c r="C116" s="38"/>
      <c r="D116" s="38"/>
      <c r="E116" s="38"/>
      <c r="F116" s="38"/>
      <c r="G116" s="38"/>
      <c r="H116" s="38"/>
      <c r="I116" s="38"/>
    </row>
    <row r="117" ht="16.35" customHeight="1">
      <c r="A117" t="s" s="37">
        <v>4337</v>
      </c>
      <c r="B117" t="s" s="37">
        <v>4338</v>
      </c>
      <c r="C117" s="38"/>
      <c r="D117" s="38"/>
      <c r="E117" s="38"/>
      <c r="F117" s="38"/>
      <c r="G117" s="38"/>
      <c r="H117" s="38"/>
      <c r="I117" s="38"/>
    </row>
    <row r="118" ht="16.35" customHeight="1">
      <c r="A118" t="s" s="37">
        <v>4339</v>
      </c>
      <c r="B118" t="s" s="37">
        <v>4340</v>
      </c>
      <c r="C118" s="38"/>
      <c r="D118" s="38"/>
      <c r="E118" s="38"/>
      <c r="F118" s="38"/>
      <c r="G118" s="38"/>
      <c r="H118" s="38"/>
      <c r="I118" s="38"/>
    </row>
    <row r="119" ht="16.35" customHeight="1">
      <c r="A119" t="s" s="37">
        <v>4341</v>
      </c>
      <c r="B119" t="s" s="37">
        <v>4342</v>
      </c>
      <c r="C119" s="38"/>
      <c r="D119" s="38"/>
      <c r="E119" s="38"/>
      <c r="F119" s="38"/>
      <c r="G119" s="38"/>
      <c r="H119" t="s" s="37">
        <v>4343</v>
      </c>
      <c r="I119" s="38"/>
    </row>
    <row r="120" ht="16.35" customHeight="1">
      <c r="A120" t="s" s="37">
        <v>4344</v>
      </c>
      <c r="B120" t="s" s="37">
        <v>2441</v>
      </c>
      <c r="C120" s="38"/>
      <c r="D120" s="38"/>
      <c r="E120" s="38"/>
      <c r="F120" s="38"/>
      <c r="G120" s="38"/>
      <c r="H120" t="s" s="37">
        <v>4345</v>
      </c>
      <c r="I120" s="38"/>
    </row>
    <row r="121" ht="16.35" customHeight="1">
      <c r="A121" t="s" s="37">
        <v>4346</v>
      </c>
      <c r="B121" t="s" s="37">
        <v>4347</v>
      </c>
      <c r="C121" t="s" s="37">
        <v>4252</v>
      </c>
      <c r="D121" s="38"/>
      <c r="E121" s="38"/>
      <c r="F121" t="s" s="37">
        <v>32</v>
      </c>
      <c r="G121" s="38"/>
      <c r="H121" s="38"/>
      <c r="I121" s="38"/>
    </row>
    <row r="122" ht="16.35" customHeight="1">
      <c r="A122" t="s" s="37">
        <v>4348</v>
      </c>
      <c r="B122" t="s" s="37">
        <v>4349</v>
      </c>
      <c r="C122" s="38"/>
      <c r="D122" s="38"/>
      <c r="E122" s="38"/>
      <c r="F122" s="38"/>
      <c r="G122" s="38"/>
      <c r="H122" s="38"/>
      <c r="I122" s="38"/>
    </row>
    <row r="123" ht="16.35" customHeight="1">
      <c r="A123" t="s" s="37">
        <v>4350</v>
      </c>
      <c r="B123" t="s" s="37">
        <v>4351</v>
      </c>
      <c r="C123" s="38"/>
      <c r="D123" s="38"/>
      <c r="E123" s="38"/>
      <c r="F123" s="38"/>
      <c r="G123" s="38"/>
      <c r="H123" s="38"/>
      <c r="I123" t="s" s="37">
        <v>4352</v>
      </c>
    </row>
    <row r="124" ht="16.35" customHeight="1">
      <c r="A124" t="s" s="37">
        <v>4353</v>
      </c>
      <c r="B124" t="s" s="37">
        <v>4354</v>
      </c>
      <c r="C124" s="38"/>
      <c r="D124" s="38"/>
      <c r="E124" s="38"/>
      <c r="F124" s="38"/>
      <c r="G124" s="38"/>
      <c r="H124" t="s" s="37">
        <v>4355</v>
      </c>
      <c r="I124" s="38"/>
    </row>
    <row r="125" ht="16.35" customHeight="1">
      <c r="A125" t="s" s="37">
        <v>4356</v>
      </c>
      <c r="B125" t="s" s="37">
        <v>4357</v>
      </c>
      <c r="C125" t="s" s="37">
        <v>118</v>
      </c>
      <c r="D125" s="38"/>
      <c r="E125" s="38"/>
      <c r="F125" t="s" s="37">
        <v>4358</v>
      </c>
      <c r="G125" s="38"/>
      <c r="H125" s="38"/>
      <c r="I125" s="38"/>
    </row>
    <row r="126" ht="16.35" customHeight="1">
      <c r="A126" t="s" s="37">
        <v>4359</v>
      </c>
      <c r="B126" t="s" s="37">
        <v>2467</v>
      </c>
      <c r="C126" s="38"/>
      <c r="D126" s="38"/>
      <c r="E126" s="38"/>
      <c r="F126" s="38"/>
      <c r="G126" s="38"/>
      <c r="H126" s="38"/>
      <c r="I126" s="38"/>
    </row>
    <row r="127" ht="16.35" customHeight="1">
      <c r="A127" t="s" s="37">
        <v>4360</v>
      </c>
      <c r="B127" t="s" s="37">
        <v>4361</v>
      </c>
      <c r="C127" s="38"/>
      <c r="D127" s="38"/>
      <c r="E127" s="38"/>
      <c r="F127" s="38"/>
      <c r="G127" s="38"/>
      <c r="H127" s="38"/>
      <c r="I127" s="38"/>
    </row>
    <row r="128" ht="16.35" customHeight="1">
      <c r="A128" t="s" s="37">
        <v>4259</v>
      </c>
      <c r="B128" t="s" s="37">
        <v>4362</v>
      </c>
      <c r="C128" s="38"/>
      <c r="D128" s="38"/>
      <c r="E128" s="38"/>
      <c r="F128" s="38"/>
      <c r="G128" s="38"/>
      <c r="H128" s="38"/>
      <c r="I128" t="s" s="37">
        <v>543</v>
      </c>
    </row>
    <row r="129" ht="16.35" customHeight="1">
      <c r="A129" t="s" s="37">
        <v>32</v>
      </c>
      <c r="B129" t="s" s="37">
        <v>820</v>
      </c>
      <c r="C129" s="38"/>
      <c r="D129" s="38"/>
      <c r="E129" s="38"/>
      <c r="F129" s="38"/>
      <c r="G129" s="38"/>
      <c r="H129" s="38"/>
      <c r="I129" s="38"/>
    </row>
    <row r="130" ht="16.35" customHeight="1">
      <c r="A130" t="s" s="37">
        <v>4363</v>
      </c>
      <c r="B130" t="s" s="37">
        <v>2475</v>
      </c>
      <c r="C130" s="38"/>
      <c r="D130" s="38"/>
      <c r="E130" s="38"/>
      <c r="F130" s="38"/>
      <c r="G130" s="38"/>
      <c r="H130" t="s" s="37">
        <v>4364</v>
      </c>
      <c r="I130" s="38"/>
    </row>
    <row r="131" ht="16.35" customHeight="1">
      <c r="A131" t="s" s="37">
        <v>3030</v>
      </c>
      <c r="B131" t="s" s="37">
        <v>4365</v>
      </c>
      <c r="C131" s="38"/>
      <c r="D131" s="38"/>
      <c r="E131" s="38"/>
      <c r="F131" s="38"/>
      <c r="G131" s="38"/>
      <c r="H131" t="s" s="37">
        <v>4366</v>
      </c>
      <c r="I131" s="38"/>
    </row>
    <row r="132" ht="16.35" customHeight="1">
      <c r="A132" t="s" s="37">
        <v>4367</v>
      </c>
      <c r="B132" t="s" s="37">
        <v>4368</v>
      </c>
      <c r="C132" s="38"/>
      <c r="D132" s="38"/>
      <c r="E132" s="38"/>
      <c r="F132" s="38"/>
      <c r="G132" s="38"/>
      <c r="H132" t="s" s="37">
        <v>4369</v>
      </c>
      <c r="I132" s="38"/>
    </row>
    <row r="133" ht="16.35" customHeight="1">
      <c r="A133" t="s" s="37">
        <v>4370</v>
      </c>
      <c r="B133" t="s" s="37">
        <v>4371</v>
      </c>
      <c r="C133" s="38"/>
      <c r="D133" s="38"/>
      <c r="E133" s="38"/>
      <c r="F133" s="38"/>
      <c r="G133" s="38"/>
      <c r="H133" t="s" s="37">
        <v>32</v>
      </c>
      <c r="I133" s="38"/>
    </row>
    <row r="134" ht="16.35" customHeight="1">
      <c r="A134" t="s" s="37">
        <v>4090</v>
      </c>
      <c r="B134" t="s" s="37">
        <v>4372</v>
      </c>
      <c r="C134" t="s" s="37">
        <v>4106</v>
      </c>
      <c r="D134" s="38"/>
      <c r="E134" s="38"/>
      <c r="F134" t="s" s="37">
        <v>4373</v>
      </c>
      <c r="G134" s="38"/>
      <c r="H134" s="38"/>
      <c r="I134" s="38"/>
    </row>
    <row r="135" ht="16.35" customHeight="1">
      <c r="A135" t="s" s="37">
        <v>4374</v>
      </c>
      <c r="B135" t="s" s="37">
        <v>4375</v>
      </c>
      <c r="C135" s="38"/>
      <c r="D135" s="38"/>
      <c r="E135" s="38"/>
      <c r="F135" s="38"/>
      <c r="G135" s="38"/>
      <c r="H135" t="s" s="37">
        <v>4376</v>
      </c>
      <c r="I135" s="38"/>
    </row>
    <row r="136" ht="16.35" customHeight="1">
      <c r="A136" t="s" s="37">
        <v>4377</v>
      </c>
      <c r="B136" t="s" s="37">
        <v>4378</v>
      </c>
      <c r="C136" s="38"/>
      <c r="D136" s="38"/>
      <c r="E136" s="38"/>
      <c r="F136" s="38"/>
      <c r="G136" s="38"/>
      <c r="H136" t="s" s="37">
        <v>4379</v>
      </c>
      <c r="I136" s="38"/>
    </row>
    <row r="137" ht="16.35" customHeight="1">
      <c r="A137" t="s" s="37">
        <v>2776</v>
      </c>
      <c r="B137" t="s" s="37">
        <v>4380</v>
      </c>
      <c r="C137" t="s" s="37">
        <v>2210</v>
      </c>
      <c r="D137" s="38"/>
      <c r="E137" s="38"/>
      <c r="F137" t="s" s="37">
        <v>4203</v>
      </c>
      <c r="G137" s="38"/>
      <c r="H137" s="38"/>
      <c r="I137" s="38"/>
    </row>
    <row r="138" ht="16.35" customHeight="1">
      <c r="A138" t="s" s="37">
        <v>4381</v>
      </c>
      <c r="B138" t="s" s="37">
        <v>2505</v>
      </c>
      <c r="C138" s="38"/>
      <c r="D138" s="38"/>
      <c r="E138" s="38"/>
      <c r="F138" s="38"/>
      <c r="G138" s="38"/>
      <c r="H138" t="s" s="37">
        <v>4382</v>
      </c>
      <c r="I138" t="s" s="37">
        <v>4383</v>
      </c>
    </row>
    <row r="139" ht="16.35" customHeight="1">
      <c r="A139" t="s" s="37">
        <v>1312</v>
      </c>
      <c r="B139" t="s" s="37">
        <v>2514</v>
      </c>
      <c r="C139" t="s" s="37">
        <v>2307</v>
      </c>
      <c r="D139" s="38"/>
      <c r="E139" s="38"/>
      <c r="F139" t="s" s="37">
        <v>4384</v>
      </c>
      <c r="G139" s="38"/>
      <c r="H139" s="38"/>
      <c r="I139" s="38"/>
    </row>
    <row r="140" ht="16.35" customHeight="1">
      <c r="A140" t="s" s="37">
        <v>4385</v>
      </c>
      <c r="B140" t="s" s="37">
        <v>4386</v>
      </c>
      <c r="C140" s="38"/>
      <c r="D140" s="38"/>
      <c r="E140" s="38"/>
      <c r="F140" s="38"/>
      <c r="G140" s="38"/>
      <c r="H140" t="s" s="37">
        <v>4299</v>
      </c>
      <c r="I140" s="38"/>
    </row>
    <row r="141" ht="16.35" customHeight="1">
      <c r="A141" t="s" s="37">
        <v>4090</v>
      </c>
      <c r="B141" t="s" s="37">
        <v>4387</v>
      </c>
      <c r="C141" t="s" s="37">
        <v>4388</v>
      </c>
      <c r="D141" s="38"/>
      <c r="E141" s="38"/>
      <c r="F141" t="s" s="37">
        <v>4244</v>
      </c>
      <c r="G141" s="38"/>
      <c r="H141" s="38"/>
      <c r="I141" t="s" s="37">
        <v>4389</v>
      </c>
    </row>
    <row r="142" ht="16.35" customHeight="1">
      <c r="A142" t="s" s="37">
        <v>4390</v>
      </c>
      <c r="B142" t="s" s="37">
        <v>2526</v>
      </c>
      <c r="C142" s="38"/>
      <c r="D142" s="38"/>
      <c r="E142" s="38"/>
      <c r="F142" s="38"/>
      <c r="G142" s="38"/>
      <c r="H142" s="38"/>
      <c r="I142" s="38"/>
    </row>
    <row r="143" ht="16.35" customHeight="1">
      <c r="A143" t="s" s="37">
        <v>4391</v>
      </c>
      <c r="B143" t="s" s="37">
        <v>4392</v>
      </c>
      <c r="C143" t="s" s="37">
        <v>48</v>
      </c>
      <c r="D143" s="38"/>
      <c r="E143" s="38"/>
      <c r="F143" t="s" s="37">
        <v>4345</v>
      </c>
      <c r="G143" s="38"/>
      <c r="H143" s="38"/>
      <c r="I143" t="s" s="37">
        <v>4393</v>
      </c>
    </row>
    <row r="144" ht="16.35" customHeight="1">
      <c r="A144" t="s" s="37">
        <v>4394</v>
      </c>
      <c r="B144" t="s" s="37">
        <v>4395</v>
      </c>
      <c r="C144" t="s" s="37">
        <v>2210</v>
      </c>
      <c r="D144" s="38"/>
      <c r="E144" s="38"/>
      <c r="F144" t="s" s="37">
        <v>4396</v>
      </c>
      <c r="G144" s="38"/>
      <c r="H144" s="38"/>
      <c r="I144" t="s" s="37">
        <v>4393</v>
      </c>
    </row>
    <row r="145" ht="16.35" customHeight="1">
      <c r="A145" t="s" s="37">
        <v>4397</v>
      </c>
      <c r="B145" t="s" s="37">
        <v>4398</v>
      </c>
      <c r="C145" s="38"/>
      <c r="D145" s="38"/>
      <c r="E145" s="38"/>
      <c r="F145" s="38"/>
      <c r="G145" s="38"/>
      <c r="H145" s="38"/>
      <c r="I145" t="s" s="37">
        <v>543</v>
      </c>
    </row>
    <row r="146" ht="16.35" customHeight="1">
      <c r="A146" t="s" s="37">
        <v>4399</v>
      </c>
      <c r="B146" t="s" s="37">
        <v>4400</v>
      </c>
      <c r="C146" t="s" s="37">
        <v>2307</v>
      </c>
      <c r="D146" s="38"/>
      <c r="E146" s="38"/>
      <c r="F146" t="s" s="37">
        <v>4177</v>
      </c>
      <c r="G146" s="38"/>
      <c r="H146" s="38"/>
      <c r="I146" s="38"/>
    </row>
    <row r="147" ht="16.35" customHeight="1">
      <c r="A147" t="s" s="37">
        <v>4401</v>
      </c>
      <c r="B147" t="s" s="37">
        <v>4402</v>
      </c>
      <c r="C147" s="38"/>
      <c r="D147" s="38"/>
      <c r="E147" s="38"/>
      <c r="F147" s="38"/>
      <c r="G147" s="38"/>
      <c r="H147" t="s" s="37">
        <v>4403</v>
      </c>
      <c r="I147" t="s" s="37">
        <v>108</v>
      </c>
    </row>
    <row r="148" ht="16.35" customHeight="1">
      <c r="A148" t="s" s="37">
        <v>4139</v>
      </c>
      <c r="B148" t="s" s="37">
        <v>4404</v>
      </c>
      <c r="C148" s="38"/>
      <c r="D148" s="38"/>
      <c r="E148" s="38"/>
      <c r="F148" s="38"/>
      <c r="G148" s="38"/>
      <c r="H148" s="38"/>
      <c r="I148" t="s" s="37">
        <v>4405</v>
      </c>
    </row>
    <row r="149" ht="16.35" customHeight="1">
      <c r="A149" t="s" s="37">
        <v>4406</v>
      </c>
      <c r="B149" t="s" s="37">
        <v>4407</v>
      </c>
      <c r="C149" t="s" s="37">
        <v>2210</v>
      </c>
      <c r="D149" s="38"/>
      <c r="E149" s="38"/>
      <c r="F149" t="s" s="37">
        <v>4408</v>
      </c>
      <c r="G149" s="38"/>
      <c r="H149" s="38"/>
      <c r="I149" s="38"/>
    </row>
    <row r="150" ht="16.35" customHeight="1">
      <c r="A150" t="s" s="37">
        <v>4409</v>
      </c>
      <c r="B150" t="s" s="37">
        <v>4410</v>
      </c>
      <c r="C150" s="38"/>
      <c r="D150" s="38"/>
      <c r="E150" s="38"/>
      <c r="F150" s="38"/>
      <c r="G150" s="38"/>
      <c r="H150" t="s" s="37">
        <v>4411</v>
      </c>
      <c r="I150" s="38"/>
    </row>
    <row r="151" ht="16.35" customHeight="1">
      <c r="A151" t="s" s="37">
        <v>4090</v>
      </c>
      <c r="B151" t="s" s="37">
        <v>4412</v>
      </c>
      <c r="C151" t="s" s="37">
        <v>2903</v>
      </c>
      <c r="D151" s="38"/>
      <c r="E151" s="38"/>
      <c r="F151" t="s" s="37">
        <v>4141</v>
      </c>
      <c r="G151" s="38"/>
      <c r="H151" s="38"/>
      <c r="I151" t="s" s="37">
        <v>4413</v>
      </c>
    </row>
    <row r="152" ht="16.35" customHeight="1">
      <c r="A152" t="s" s="37">
        <v>4090</v>
      </c>
      <c r="B152" t="s" s="37">
        <v>4412</v>
      </c>
      <c r="C152" t="s" s="37">
        <v>2903</v>
      </c>
      <c r="D152" s="38"/>
      <c r="E152" s="38"/>
      <c r="F152" t="s" s="37">
        <v>4141</v>
      </c>
      <c r="G152" s="38"/>
      <c r="H152" s="38"/>
      <c r="I152" t="s" s="37">
        <v>4413</v>
      </c>
    </row>
    <row r="153" ht="16.35" customHeight="1">
      <c r="A153" t="s" s="37">
        <v>4414</v>
      </c>
      <c r="B153" t="s" s="37">
        <v>4415</v>
      </c>
      <c r="C153" s="38"/>
      <c r="D153" s="38"/>
      <c r="E153" s="38"/>
      <c r="F153" s="38"/>
      <c r="G153" s="38"/>
      <c r="H153" t="s" s="37">
        <v>4416</v>
      </c>
      <c r="I153" t="s" s="37">
        <v>4417</v>
      </c>
    </row>
    <row r="154" ht="16.35" customHeight="1">
      <c r="A154" t="s" s="37">
        <v>4418</v>
      </c>
      <c r="B154" t="s" s="37">
        <v>4419</v>
      </c>
      <c r="C154" s="38"/>
      <c r="D154" s="38"/>
      <c r="E154" s="38"/>
      <c r="F154" s="38"/>
      <c r="G154" s="38"/>
      <c r="H154" s="38"/>
      <c r="I154" s="38"/>
    </row>
    <row r="155" ht="16.35" customHeight="1">
      <c r="A155" t="s" s="37">
        <v>4420</v>
      </c>
      <c r="B155" t="s" s="37">
        <v>2623</v>
      </c>
      <c r="C155" t="s" s="37">
        <v>2307</v>
      </c>
      <c r="D155" s="38"/>
      <c r="E155" s="38"/>
      <c r="F155" t="s" s="37">
        <v>4132</v>
      </c>
      <c r="G155" s="38"/>
      <c r="H155" s="38"/>
      <c r="I155" s="38"/>
    </row>
    <row r="156" ht="16.35" customHeight="1">
      <c r="A156" t="s" s="37">
        <v>4090</v>
      </c>
      <c r="B156" t="s" s="37">
        <v>4421</v>
      </c>
      <c r="C156" t="s" s="37">
        <v>48</v>
      </c>
      <c r="D156" s="38"/>
      <c r="E156" s="38"/>
      <c r="F156" t="s" s="37">
        <v>4422</v>
      </c>
      <c r="G156" s="38"/>
      <c r="H156" s="38"/>
      <c r="I156" t="s" s="37">
        <v>4423</v>
      </c>
    </row>
    <row r="157" ht="16.35" customHeight="1">
      <c r="A157" t="s" s="37">
        <v>4424</v>
      </c>
      <c r="B157" t="s" s="37">
        <v>4425</v>
      </c>
      <c r="C157" s="38"/>
      <c r="D157" s="38"/>
      <c r="E157" s="38"/>
      <c r="F157" s="38"/>
      <c r="G157" s="38"/>
      <c r="H157" t="s" s="37">
        <v>4426</v>
      </c>
      <c r="I157" s="38"/>
    </row>
    <row r="158" ht="16.35" customHeight="1">
      <c r="A158" t="s" s="37">
        <v>4427</v>
      </c>
      <c r="B158" t="s" s="37">
        <v>4428</v>
      </c>
      <c r="C158" s="38"/>
      <c r="D158" s="38"/>
      <c r="E158" s="38"/>
      <c r="F158" s="38"/>
      <c r="G158" s="38"/>
      <c r="H158" t="s" s="37">
        <v>4429</v>
      </c>
      <c r="I158" s="38"/>
    </row>
    <row r="159" ht="16.35" customHeight="1">
      <c r="A159" t="s" s="37">
        <v>4430</v>
      </c>
      <c r="B159" t="s" s="37">
        <v>4431</v>
      </c>
      <c r="C159" s="38"/>
      <c r="D159" s="38"/>
      <c r="E159" s="38"/>
      <c r="F159" s="38"/>
      <c r="G159" s="38"/>
      <c r="H159" t="s" s="37">
        <v>4432</v>
      </c>
      <c r="I159" s="38"/>
    </row>
    <row r="160" ht="16.35" customHeight="1">
      <c r="A160" t="s" s="37">
        <v>4433</v>
      </c>
      <c r="B160" t="s" s="37">
        <v>4434</v>
      </c>
      <c r="C160" t="s" s="37">
        <v>48</v>
      </c>
      <c r="D160" s="38"/>
      <c r="E160" s="38"/>
      <c r="F160" t="s" s="37">
        <v>4294</v>
      </c>
      <c r="G160" s="38"/>
      <c r="H160" s="38"/>
      <c r="I160" s="38"/>
    </row>
    <row r="161" ht="16.35" customHeight="1">
      <c r="A161" t="s" s="37">
        <v>4435</v>
      </c>
      <c r="B161" t="s" s="37">
        <v>4436</v>
      </c>
      <c r="C161" s="38"/>
      <c r="D161" s="38"/>
      <c r="E161" s="38"/>
      <c r="F161" s="38"/>
      <c r="G161" s="38"/>
      <c r="H161" t="s" s="37">
        <v>4437</v>
      </c>
      <c r="I161" s="38"/>
    </row>
    <row r="162" ht="16.35" customHeight="1">
      <c r="A162" t="s" s="37">
        <v>4438</v>
      </c>
      <c r="B162" t="s" s="37">
        <v>4439</v>
      </c>
      <c r="C162" t="s" s="37">
        <v>4440</v>
      </c>
      <c r="D162" s="38"/>
      <c r="E162" s="38"/>
      <c r="F162" t="s" s="37">
        <v>4441</v>
      </c>
      <c r="G162" s="38"/>
      <c r="H162" s="38"/>
      <c r="I162" s="38"/>
    </row>
    <row r="163" ht="16.35" customHeight="1">
      <c r="A163" t="s" s="37">
        <v>4442</v>
      </c>
      <c r="B163" t="s" s="37">
        <v>2649</v>
      </c>
      <c r="C163" s="38"/>
      <c r="D163" s="38"/>
      <c r="E163" s="38"/>
      <c r="F163" t="s" s="37">
        <v>4443</v>
      </c>
      <c r="G163" s="38"/>
      <c r="H163" s="38"/>
      <c r="I163" s="38"/>
    </row>
    <row r="164" ht="16.35" customHeight="1">
      <c r="A164" t="s" s="37">
        <v>4444</v>
      </c>
      <c r="B164" t="s" s="37">
        <v>1024</v>
      </c>
      <c r="C164" s="38"/>
      <c r="D164" s="38"/>
      <c r="E164" s="38"/>
      <c r="F164" s="38"/>
      <c r="G164" s="38"/>
      <c r="H164" t="s" s="37">
        <v>4445</v>
      </c>
      <c r="I164" t="s" s="37">
        <v>4446</v>
      </c>
    </row>
    <row r="165" ht="16.35" customHeight="1">
      <c r="A165" t="s" s="37">
        <v>4447</v>
      </c>
      <c r="B165" t="s" s="37">
        <v>4448</v>
      </c>
      <c r="C165" t="s" s="37">
        <v>2210</v>
      </c>
      <c r="D165" s="38"/>
      <c r="E165" s="38"/>
      <c r="F165" t="s" s="37">
        <v>4449</v>
      </c>
      <c r="G165" s="38"/>
      <c r="H165" s="38"/>
      <c r="I165" s="38"/>
    </row>
    <row r="166" ht="16.35" customHeight="1">
      <c r="A166" t="s" s="37">
        <v>4429</v>
      </c>
      <c r="B166" t="s" s="37">
        <v>4450</v>
      </c>
      <c r="C166" t="s" s="37">
        <v>2210</v>
      </c>
      <c r="D166" s="38"/>
      <c r="E166" s="38"/>
      <c r="F166" t="s" s="37">
        <v>4449</v>
      </c>
      <c r="G166" s="38"/>
      <c r="H166" s="38"/>
      <c r="I166" s="38"/>
    </row>
    <row r="167" ht="16.35" customHeight="1">
      <c r="A167" t="s" s="37">
        <v>4451</v>
      </c>
      <c r="B167" t="s" s="37">
        <v>176</v>
      </c>
      <c r="C167" s="38"/>
      <c r="D167" s="38"/>
      <c r="E167" s="38"/>
      <c r="F167" s="38"/>
      <c r="G167" s="38"/>
      <c r="H167" t="s" s="37">
        <v>2931</v>
      </c>
      <c r="I167" s="38"/>
    </row>
    <row r="168" ht="16.35" customHeight="1">
      <c r="A168" t="s" s="37">
        <v>4452</v>
      </c>
      <c r="B168" t="s" s="37">
        <v>4453</v>
      </c>
      <c r="C168" t="s" s="37">
        <v>48</v>
      </c>
      <c r="D168" s="38"/>
      <c r="E168" s="38"/>
      <c r="F168" t="s" s="37">
        <v>4454</v>
      </c>
      <c r="G168" s="38"/>
      <c r="H168" s="38"/>
      <c r="I168" s="38"/>
    </row>
    <row r="169" ht="16.35" customHeight="1">
      <c r="A169" t="s" s="37">
        <v>4455</v>
      </c>
      <c r="B169" t="s" s="37">
        <v>4456</v>
      </c>
      <c r="C169" s="38"/>
      <c r="D169" s="38"/>
      <c r="E169" s="38"/>
      <c r="F169" s="38"/>
      <c r="G169" s="38"/>
      <c r="H169" t="s" s="37">
        <v>3847</v>
      </c>
      <c r="I169" s="38"/>
    </row>
    <row r="170" ht="16.35" customHeight="1">
      <c r="A170" t="s" s="37">
        <v>4457</v>
      </c>
      <c r="B170" t="s" s="37">
        <v>4458</v>
      </c>
      <c r="C170" s="38"/>
      <c r="D170" s="38"/>
      <c r="E170" s="38"/>
      <c r="F170" s="38"/>
      <c r="G170" s="38"/>
      <c r="H170" s="38"/>
      <c r="I170" t="s" s="37">
        <v>4459</v>
      </c>
    </row>
    <row r="171" ht="16.35" customHeight="1">
      <c r="A171" t="s" s="37">
        <v>4460</v>
      </c>
      <c r="B171" t="s" s="37">
        <v>4461</v>
      </c>
      <c r="C171" s="38"/>
      <c r="D171" s="38"/>
      <c r="E171" s="38"/>
      <c r="F171" s="38"/>
      <c r="G171" s="38"/>
      <c r="H171" t="s" s="37">
        <v>4120</v>
      </c>
      <c r="I171" s="38"/>
    </row>
    <row r="172" ht="16.35" customHeight="1">
      <c r="A172" t="s" s="37">
        <v>4462</v>
      </c>
      <c r="B172" t="s" s="37">
        <v>2750</v>
      </c>
      <c r="C172" s="38"/>
      <c r="D172" s="38"/>
      <c r="E172" s="38"/>
      <c r="F172" t="s" s="37">
        <v>4463</v>
      </c>
      <c r="G172" s="38"/>
      <c r="H172" s="38"/>
      <c r="I172" s="38"/>
    </row>
    <row r="173" ht="16.35" customHeight="1">
      <c r="A173" t="s" s="37">
        <v>4464</v>
      </c>
      <c r="B173" t="s" s="37">
        <v>4465</v>
      </c>
      <c r="C173" t="s" s="37">
        <v>2210</v>
      </c>
      <c r="D173" s="38"/>
      <c r="E173" s="38"/>
      <c r="F173" t="s" s="37">
        <v>4466</v>
      </c>
      <c r="G173" s="38"/>
      <c r="H173" s="38"/>
      <c r="I173" t="s" s="37">
        <v>4467</v>
      </c>
    </row>
    <row r="174" ht="16.35" customHeight="1">
      <c r="A174" t="s" s="37">
        <v>4090</v>
      </c>
      <c r="B174" t="s" s="37">
        <v>4468</v>
      </c>
      <c r="C174" t="s" s="37">
        <v>2210</v>
      </c>
      <c r="D174" s="38"/>
      <c r="E174" s="38"/>
      <c r="F174" s="38"/>
      <c r="G174" t="s" s="37">
        <v>4469</v>
      </c>
      <c r="H174" s="38"/>
      <c r="I174" t="s" s="37">
        <v>4470</v>
      </c>
    </row>
    <row r="175" ht="16.35" customHeight="1">
      <c r="A175" t="s" s="37">
        <v>4471</v>
      </c>
      <c r="B175" t="s" s="37">
        <v>4472</v>
      </c>
      <c r="C175" s="38"/>
      <c r="D175" s="38"/>
      <c r="E175" s="38"/>
      <c r="F175" s="38"/>
      <c r="G175" s="38"/>
      <c r="H175" t="s" s="37">
        <v>4473</v>
      </c>
      <c r="I175" s="38"/>
    </row>
    <row r="176" ht="16.35" customHeight="1">
      <c r="A176" t="s" s="37">
        <v>4474</v>
      </c>
      <c r="B176" t="s" s="37">
        <v>4475</v>
      </c>
      <c r="C176" s="38"/>
      <c r="D176" s="38"/>
      <c r="E176" s="38"/>
      <c r="F176" s="38"/>
      <c r="G176" s="38"/>
      <c r="H176" s="38"/>
      <c r="I176" s="38"/>
    </row>
    <row r="177" ht="16.35" customHeight="1">
      <c r="A177" t="s" s="37">
        <v>4261</v>
      </c>
      <c r="B177" t="s" s="37">
        <v>4476</v>
      </c>
      <c r="C177" s="38"/>
      <c r="D177" s="38"/>
      <c r="E177" s="38"/>
      <c r="F177" s="38"/>
      <c r="G177" s="38"/>
      <c r="H177" s="38"/>
      <c r="I177" s="38"/>
    </row>
    <row r="178" ht="16.35" customHeight="1">
      <c r="A178" t="s" s="37">
        <v>4477</v>
      </c>
      <c r="B178" t="s" s="37">
        <v>4478</v>
      </c>
      <c r="C178" s="38"/>
      <c r="D178" s="38"/>
      <c r="E178" s="38"/>
      <c r="F178" s="38"/>
      <c r="G178" s="38"/>
      <c r="H178" t="s" s="37">
        <v>4345</v>
      </c>
      <c r="I178" s="38"/>
    </row>
    <row r="179" ht="16.35" customHeight="1">
      <c r="A179" t="s" s="37">
        <v>4187</v>
      </c>
      <c r="B179" t="s" s="37">
        <v>4479</v>
      </c>
      <c r="C179" s="38"/>
      <c r="D179" s="38"/>
      <c r="E179" s="38"/>
      <c r="F179" s="38"/>
      <c r="G179" s="38"/>
      <c r="H179" t="s" s="37">
        <v>4480</v>
      </c>
      <c r="I179" s="38"/>
    </row>
    <row r="180" ht="16.35" customHeight="1">
      <c r="A180" t="s" s="37">
        <v>4481</v>
      </c>
      <c r="B180" t="s" s="37">
        <v>4482</v>
      </c>
      <c r="C180" s="38"/>
      <c r="D180" s="38"/>
      <c r="E180" s="38"/>
      <c r="F180" t="s" s="37">
        <v>4345</v>
      </c>
      <c r="G180" s="38"/>
      <c r="H180" s="38"/>
      <c r="I180" s="38"/>
    </row>
    <row r="181" ht="16.35" customHeight="1">
      <c r="A181" t="s" s="37">
        <v>4483</v>
      </c>
      <c r="B181" t="s" s="37">
        <v>4484</v>
      </c>
      <c r="C181" s="38"/>
      <c r="D181" s="38"/>
      <c r="E181" s="38"/>
      <c r="F181" s="38"/>
      <c r="G181" s="38"/>
      <c r="H181" t="s" s="37">
        <v>4485</v>
      </c>
      <c r="I181" s="38"/>
    </row>
    <row r="182" ht="16.35" customHeight="1">
      <c r="A182" t="s" s="37">
        <v>4379</v>
      </c>
      <c r="B182" t="s" s="37">
        <v>4486</v>
      </c>
      <c r="C182" s="38"/>
      <c r="D182" s="38"/>
      <c r="E182" s="38"/>
      <c r="F182" s="38"/>
      <c r="G182" s="38"/>
      <c r="H182" s="38"/>
      <c r="I182" t="s" s="37">
        <v>543</v>
      </c>
    </row>
    <row r="183" ht="16.35" customHeight="1">
      <c r="A183" t="s" s="37">
        <v>4090</v>
      </c>
      <c r="B183" t="s" s="37">
        <v>4487</v>
      </c>
      <c r="C183" t="s" s="37">
        <v>2210</v>
      </c>
      <c r="D183" s="38"/>
      <c r="E183" s="38"/>
      <c r="F183" t="s" s="37">
        <v>3100</v>
      </c>
      <c r="G183" s="38"/>
      <c r="H183" s="38"/>
      <c r="I183" s="38"/>
    </row>
    <row r="184" ht="16.35" customHeight="1">
      <c r="A184" t="s" s="37">
        <v>4488</v>
      </c>
      <c r="B184" t="s" s="37">
        <v>4489</v>
      </c>
      <c r="C184" t="s" s="37">
        <v>2307</v>
      </c>
      <c r="D184" s="38"/>
      <c r="E184" s="38"/>
      <c r="F184" t="s" s="37">
        <v>4490</v>
      </c>
      <c r="G184" s="38"/>
      <c r="H184" s="38"/>
      <c r="I184" s="38"/>
    </row>
    <row r="185" ht="16.35" customHeight="1">
      <c r="A185" t="s" s="37">
        <v>4491</v>
      </c>
      <c r="B185" t="s" s="37">
        <v>4492</v>
      </c>
      <c r="C185" s="38"/>
      <c r="D185" s="38"/>
      <c r="E185" s="38"/>
      <c r="F185" s="38"/>
      <c r="G185" s="38"/>
      <c r="H185" t="s" s="37">
        <v>4493</v>
      </c>
      <c r="I185" s="38"/>
    </row>
    <row r="186" ht="16.35" customHeight="1">
      <c r="A186" t="s" s="37">
        <v>4494</v>
      </c>
      <c r="B186" t="s" s="37">
        <v>222</v>
      </c>
      <c r="C186" t="s" s="37">
        <v>4495</v>
      </c>
      <c r="D186" s="38"/>
      <c r="E186" s="38"/>
      <c r="F186" t="s" s="37">
        <v>4466</v>
      </c>
      <c r="G186" s="38"/>
      <c r="H186" s="38"/>
      <c r="I186" t="s" s="37">
        <v>4496</v>
      </c>
    </row>
    <row r="187" ht="16.35" customHeight="1">
      <c r="A187" t="s" s="37">
        <v>4090</v>
      </c>
      <c r="B187" t="s" s="37">
        <v>4497</v>
      </c>
      <c r="C187" t="s" s="37">
        <v>2307</v>
      </c>
      <c r="D187" s="38"/>
      <c r="E187" s="38"/>
      <c r="F187" t="s" s="37">
        <v>4498</v>
      </c>
      <c r="G187" s="38"/>
      <c r="H187" s="38"/>
      <c r="I187" s="38"/>
    </row>
    <row r="188" ht="16.35" customHeight="1">
      <c r="A188" t="s" s="37">
        <v>4090</v>
      </c>
      <c r="B188" t="s" s="37">
        <v>4499</v>
      </c>
      <c r="C188" t="s" s="37">
        <v>2307</v>
      </c>
      <c r="D188" s="38"/>
      <c r="E188" s="38"/>
      <c r="F188" t="s" s="37">
        <v>4422</v>
      </c>
      <c r="G188" s="38"/>
      <c r="H188" s="38"/>
      <c r="I188" s="38"/>
    </row>
    <row r="189" ht="16.35" customHeight="1">
      <c r="A189" t="s" s="37">
        <v>4500</v>
      </c>
      <c r="B189" t="s" s="37">
        <v>4501</v>
      </c>
      <c r="C189" t="s" s="37">
        <v>2307</v>
      </c>
      <c r="D189" s="38"/>
      <c r="E189" s="38"/>
      <c r="F189" t="s" s="37">
        <v>4502</v>
      </c>
      <c r="G189" s="38"/>
      <c r="H189" s="38"/>
      <c r="I189" s="38"/>
    </row>
    <row r="190" ht="16.35" customHeight="1">
      <c r="A190" t="s" s="37">
        <v>4429</v>
      </c>
      <c r="B190" t="s" s="37">
        <v>4503</v>
      </c>
      <c r="C190" s="38"/>
      <c r="D190" s="38"/>
      <c r="E190" s="38"/>
      <c r="F190" s="38"/>
      <c r="G190" s="38"/>
      <c r="H190" t="s" s="37">
        <v>4504</v>
      </c>
      <c r="I190" s="38"/>
    </row>
    <row r="191" ht="16.35" customHeight="1">
      <c r="A191" t="s" s="37">
        <v>4090</v>
      </c>
      <c r="B191" t="s" s="37">
        <v>4505</v>
      </c>
      <c r="C191" t="s" s="37">
        <v>2210</v>
      </c>
      <c r="D191" s="38"/>
      <c r="E191" s="38"/>
      <c r="F191" t="s" s="37">
        <v>4422</v>
      </c>
      <c r="G191" s="38"/>
      <c r="H191" s="38"/>
      <c r="I191" s="38"/>
    </row>
    <row r="192" ht="16.35" customHeight="1">
      <c r="A192" t="s" s="37">
        <v>4506</v>
      </c>
      <c r="B192" t="s" s="37">
        <v>4507</v>
      </c>
      <c r="C192" s="38"/>
      <c r="D192" s="38"/>
      <c r="E192" s="38"/>
      <c r="F192" s="38"/>
      <c r="G192" s="38"/>
      <c r="H192" t="s" s="37">
        <v>4508</v>
      </c>
      <c r="I192" t="s" s="37">
        <v>4509</v>
      </c>
    </row>
    <row r="193" ht="16.35" customHeight="1">
      <c r="A193" t="s" s="37">
        <v>4090</v>
      </c>
      <c r="B193" t="s" s="37">
        <v>4507</v>
      </c>
      <c r="C193" t="s" s="37">
        <v>4510</v>
      </c>
      <c r="D193" s="38"/>
      <c r="E193" s="38"/>
      <c r="F193" t="s" s="37">
        <v>4508</v>
      </c>
      <c r="G193" t="s" s="37">
        <v>4506</v>
      </c>
      <c r="H193" s="38"/>
      <c r="I193" s="38"/>
    </row>
    <row r="194" ht="16.35" customHeight="1">
      <c r="A194" t="s" s="37">
        <v>4511</v>
      </c>
      <c r="B194" t="s" s="37">
        <v>4512</v>
      </c>
      <c r="C194" s="38"/>
      <c r="D194" s="38"/>
      <c r="E194" s="38"/>
      <c r="F194" s="38"/>
      <c r="G194" s="38"/>
      <c r="H194" t="s" s="37">
        <v>4513</v>
      </c>
      <c r="I194" s="38"/>
    </row>
    <row r="195" ht="16.35" customHeight="1">
      <c r="A195" t="s" s="37">
        <v>4514</v>
      </c>
      <c r="B195" t="s" s="37">
        <v>4515</v>
      </c>
      <c r="C195" s="38"/>
      <c r="D195" s="38"/>
      <c r="E195" s="38"/>
      <c r="F195" t="s" s="37">
        <v>4443</v>
      </c>
      <c r="G195" s="38"/>
      <c r="H195" s="38"/>
      <c r="I195" t="s" s="37">
        <v>4516</v>
      </c>
    </row>
    <row r="196" ht="16.35" customHeight="1">
      <c r="A196" t="s" s="37">
        <v>4517</v>
      </c>
      <c r="B196" t="s" s="37">
        <v>4518</v>
      </c>
      <c r="C196" t="s" s="37">
        <v>2307</v>
      </c>
      <c r="D196" s="38"/>
      <c r="E196" s="38"/>
      <c r="F196" t="s" s="37">
        <v>4519</v>
      </c>
      <c r="G196" s="38"/>
      <c r="H196" s="38"/>
      <c r="I196" s="38"/>
    </row>
    <row r="197" ht="16.35" customHeight="1">
      <c r="A197" t="s" s="37">
        <v>4520</v>
      </c>
      <c r="B197" t="s" s="37">
        <v>4521</v>
      </c>
      <c r="C197" s="38"/>
      <c r="D197" s="38"/>
      <c r="E197" s="38"/>
      <c r="F197" s="38"/>
      <c r="G197" s="38"/>
      <c r="H197" t="s" s="37">
        <v>4522</v>
      </c>
      <c r="I197" s="38"/>
    </row>
    <row r="198" ht="16.35" customHeight="1">
      <c r="A198" t="s" s="37">
        <v>4090</v>
      </c>
      <c r="B198" t="s" s="37">
        <v>1307</v>
      </c>
      <c r="C198" t="s" s="37">
        <v>4092</v>
      </c>
      <c r="D198" s="38"/>
      <c r="E198" s="38"/>
      <c r="F198" t="s" s="37">
        <v>4422</v>
      </c>
      <c r="G198" s="38"/>
      <c r="H198" s="38"/>
      <c r="I198" s="38"/>
    </row>
    <row r="199" ht="16.35" customHeight="1">
      <c r="A199" t="s" s="37">
        <v>4090</v>
      </c>
      <c r="B199" t="s" s="37">
        <v>4523</v>
      </c>
      <c r="C199" t="s" s="37">
        <v>4524</v>
      </c>
      <c r="D199" s="38"/>
      <c r="E199" s="38"/>
      <c r="F199" t="s" s="37">
        <v>4525</v>
      </c>
      <c r="G199" s="38"/>
      <c r="H199" s="38"/>
      <c r="I199" s="38"/>
    </row>
    <row r="200" ht="16.35" customHeight="1">
      <c r="A200" t="s" s="37">
        <v>3398</v>
      </c>
      <c r="B200" t="s" s="37">
        <v>4526</v>
      </c>
      <c r="C200" s="38"/>
      <c r="D200" s="38"/>
      <c r="E200" s="38"/>
      <c r="F200" s="38"/>
      <c r="G200" s="38"/>
      <c r="H200" t="s" s="37">
        <v>2263</v>
      </c>
      <c r="I200" s="38"/>
    </row>
    <row r="201" ht="16.35" customHeight="1">
      <c r="A201" t="s" s="37">
        <v>4527</v>
      </c>
      <c r="B201" t="s" s="37">
        <v>4528</v>
      </c>
      <c r="C201" s="38"/>
      <c r="D201" s="38"/>
      <c r="E201" s="38"/>
      <c r="F201" s="38"/>
      <c r="G201" s="38"/>
      <c r="H201" s="38"/>
      <c r="I201" t="s" s="37">
        <v>4459</v>
      </c>
    </row>
    <row r="202" ht="16.35" customHeight="1">
      <c r="A202" t="s" s="37">
        <v>4090</v>
      </c>
      <c r="B202" t="s" s="37">
        <v>4529</v>
      </c>
      <c r="C202" t="s" s="37">
        <v>2307</v>
      </c>
      <c r="D202" s="38"/>
      <c r="E202" s="38"/>
      <c r="F202" t="s" s="37">
        <v>4127</v>
      </c>
      <c r="G202" s="38"/>
      <c r="H202" s="38"/>
      <c r="I202" s="38"/>
    </row>
    <row r="203" ht="16.35" customHeight="1">
      <c r="A203" t="s" s="37">
        <v>4090</v>
      </c>
      <c r="B203" t="s" s="37">
        <v>4530</v>
      </c>
      <c r="C203" t="s" s="37">
        <v>2210</v>
      </c>
      <c r="D203" s="38"/>
      <c r="E203" s="38"/>
      <c r="F203" t="s" s="37">
        <v>4531</v>
      </c>
      <c r="G203" s="38"/>
      <c r="H203" s="38"/>
      <c r="I203" s="38"/>
    </row>
    <row r="204" ht="16.35" customHeight="1">
      <c r="A204" t="s" s="37">
        <v>4532</v>
      </c>
      <c r="B204" t="s" s="37">
        <v>4533</v>
      </c>
      <c r="C204" t="s" s="37">
        <v>2210</v>
      </c>
      <c r="D204" s="38"/>
      <c r="E204" s="38"/>
      <c r="F204" t="s" s="37">
        <v>4532</v>
      </c>
      <c r="G204" s="38"/>
      <c r="H204" s="38"/>
      <c r="I204" s="38"/>
    </row>
    <row r="205" ht="16.35" customHeight="1">
      <c r="A205" t="s" s="37">
        <v>4534</v>
      </c>
      <c r="B205" t="s" s="37">
        <v>4535</v>
      </c>
      <c r="C205" s="38"/>
      <c r="D205" s="38"/>
      <c r="E205" s="38"/>
      <c r="F205" s="38"/>
      <c r="G205" s="38"/>
      <c r="H205" s="38"/>
      <c r="I205" s="38"/>
    </row>
    <row r="206" ht="16.35" customHeight="1">
      <c r="A206" t="s" s="37">
        <v>4536</v>
      </c>
      <c r="B206" t="s" s="37">
        <v>4537</v>
      </c>
      <c r="C206" s="38"/>
      <c r="D206" s="38"/>
      <c r="E206" s="38"/>
      <c r="F206" t="s" s="37">
        <v>4538</v>
      </c>
      <c r="G206" s="38"/>
      <c r="H206" s="38"/>
      <c r="I206" s="38"/>
    </row>
    <row r="207" ht="16.35" customHeight="1">
      <c r="A207" t="s" s="37">
        <v>4539</v>
      </c>
      <c r="B207" t="s" s="37">
        <v>4537</v>
      </c>
      <c r="C207" s="38"/>
      <c r="D207" s="38"/>
      <c r="E207" s="38"/>
      <c r="F207" s="38"/>
      <c r="G207" s="38"/>
      <c r="H207" t="s" s="37">
        <v>4540</v>
      </c>
      <c r="I207" s="38"/>
    </row>
    <row r="208" ht="16.35" customHeight="1">
      <c r="A208" t="s" s="37">
        <v>4409</v>
      </c>
      <c r="B208" t="s" s="37">
        <v>4541</v>
      </c>
      <c r="C208" s="38"/>
      <c r="D208" s="38"/>
      <c r="E208" s="38"/>
      <c r="F208" t="s" s="37">
        <v>4542</v>
      </c>
      <c r="G208" s="38"/>
      <c r="H208" s="38"/>
      <c r="I208" s="38"/>
    </row>
    <row r="209" ht="16.35" customHeight="1">
      <c r="A209" t="s" s="37">
        <v>4543</v>
      </c>
      <c r="B209" t="s" s="37">
        <v>4544</v>
      </c>
      <c r="C209" t="s" s="37">
        <v>2307</v>
      </c>
      <c r="D209" s="38"/>
      <c r="E209" s="38"/>
      <c r="F209" t="s" s="37">
        <v>4545</v>
      </c>
      <c r="G209" s="38"/>
      <c r="H209" s="38"/>
      <c r="I209" s="38"/>
    </row>
    <row r="210" ht="16.35" customHeight="1">
      <c r="A210" t="s" s="37">
        <v>4546</v>
      </c>
      <c r="B210" t="s" s="37">
        <v>4547</v>
      </c>
      <c r="C210" s="38"/>
      <c r="D210" s="38"/>
      <c r="E210" s="38"/>
      <c r="F210" t="s" s="37">
        <v>4540</v>
      </c>
      <c r="G210" s="38"/>
      <c r="H210" s="38"/>
      <c r="I210" s="38"/>
    </row>
    <row r="211" ht="16.35" customHeight="1">
      <c r="A211" t="s" s="37">
        <v>4548</v>
      </c>
      <c r="B211" t="s" s="37">
        <v>4547</v>
      </c>
      <c r="C211" s="38"/>
      <c r="D211" s="38"/>
      <c r="E211" s="38"/>
      <c r="F211" t="s" s="37">
        <v>4549</v>
      </c>
      <c r="G211" s="38"/>
      <c r="H211" s="38"/>
      <c r="I211" s="38"/>
    </row>
    <row r="212" ht="16.35" customHeight="1">
      <c r="A212" t="s" s="37">
        <v>4550</v>
      </c>
      <c r="B212" t="s" s="37">
        <v>4544</v>
      </c>
      <c r="C212" s="38"/>
      <c r="D212" s="38"/>
      <c r="E212" s="38"/>
      <c r="F212" t="s" s="37">
        <v>4203</v>
      </c>
      <c r="G212" s="38"/>
      <c r="H212" s="38"/>
      <c r="I212" s="38"/>
    </row>
    <row r="213" ht="16.35" customHeight="1">
      <c r="A213" t="s" s="37">
        <v>4090</v>
      </c>
      <c r="B213" t="s" s="37">
        <v>4544</v>
      </c>
      <c r="C213" t="s" s="37">
        <v>2307</v>
      </c>
      <c r="D213" s="38"/>
      <c r="E213" s="38"/>
      <c r="F213" t="s" s="37">
        <v>4551</v>
      </c>
      <c r="G213" s="38"/>
      <c r="H213" s="38"/>
      <c r="I213" t="s" s="37">
        <v>4552</v>
      </c>
    </row>
    <row r="214" ht="16.35" customHeight="1">
      <c r="A214" t="s" s="37">
        <v>4090</v>
      </c>
      <c r="B214" t="s" s="37">
        <v>4553</v>
      </c>
      <c r="C214" t="s" s="37">
        <v>2307</v>
      </c>
      <c r="D214" s="38"/>
      <c r="E214" s="38"/>
      <c r="F214" t="s" s="37">
        <v>4554</v>
      </c>
      <c r="G214" s="38"/>
      <c r="H214" s="38"/>
      <c r="I214" s="38"/>
    </row>
    <row r="215" ht="16.35" customHeight="1">
      <c r="A215" t="s" s="37">
        <v>4090</v>
      </c>
      <c r="B215" t="s" s="37">
        <v>4555</v>
      </c>
      <c r="C215" t="s" s="37">
        <v>2307</v>
      </c>
      <c r="D215" s="38"/>
      <c r="E215" s="38"/>
      <c r="F215" t="s" s="37">
        <v>4203</v>
      </c>
      <c r="G215" s="38"/>
      <c r="H215" s="38"/>
      <c r="I215" s="38"/>
    </row>
    <row r="216" ht="16.35" customHeight="1">
      <c r="A216" t="s" s="37">
        <v>4090</v>
      </c>
      <c r="B216" t="s" s="37">
        <v>4553</v>
      </c>
      <c r="C216" t="s" s="37">
        <v>2210</v>
      </c>
      <c r="D216" s="38"/>
      <c r="E216" s="38"/>
      <c r="F216" t="s" s="37">
        <v>4556</v>
      </c>
      <c r="G216" s="38"/>
      <c r="H216" s="38"/>
      <c r="I216" s="38"/>
    </row>
    <row r="217" ht="16.35" customHeight="1">
      <c r="A217" t="s" s="37">
        <v>4540</v>
      </c>
      <c r="B217" t="s" s="37">
        <v>4557</v>
      </c>
      <c r="C217" s="38"/>
      <c r="D217" s="38"/>
      <c r="E217" s="38"/>
      <c r="F217" s="38"/>
      <c r="G217" s="38"/>
      <c r="H217" t="s" s="37">
        <v>4558</v>
      </c>
      <c r="I217" s="38"/>
    </row>
    <row r="218" ht="16.35" customHeight="1">
      <c r="A218" t="s" s="37">
        <v>4559</v>
      </c>
      <c r="B218" t="s" s="37">
        <v>4560</v>
      </c>
      <c r="C218" s="38"/>
      <c r="D218" s="38"/>
      <c r="E218" s="38"/>
      <c r="F218" t="s" s="37">
        <v>4089</v>
      </c>
      <c r="G218" s="38"/>
      <c r="H218" s="38"/>
      <c r="I218" s="38"/>
    </row>
    <row r="219" ht="16.35" customHeight="1">
      <c r="A219" t="s" s="37">
        <v>4561</v>
      </c>
      <c r="B219" t="s" s="37">
        <v>4560</v>
      </c>
      <c r="C219" s="38"/>
      <c r="D219" s="38"/>
      <c r="E219" s="38"/>
      <c r="F219" s="38"/>
      <c r="G219" s="38"/>
      <c r="H219" s="38"/>
      <c r="I219" s="38"/>
    </row>
    <row r="220" ht="16.35" customHeight="1">
      <c r="A220" t="s" s="37">
        <v>4120</v>
      </c>
      <c r="B220" t="s" s="37">
        <v>4562</v>
      </c>
      <c r="C220" s="38"/>
      <c r="D220" s="38"/>
      <c r="E220" s="38"/>
      <c r="F220" s="38"/>
      <c r="G220" s="38"/>
      <c r="H220" t="s" s="37">
        <v>4563</v>
      </c>
      <c r="I220" s="38"/>
    </row>
    <row r="221" ht="16.35" customHeight="1">
      <c r="A221" t="s" s="37">
        <v>4090</v>
      </c>
      <c r="B221" t="s" s="37">
        <v>4564</v>
      </c>
      <c r="C221" t="s" s="37">
        <v>2307</v>
      </c>
      <c r="D221" s="38"/>
      <c r="E221" s="38"/>
      <c r="F221" t="s" s="37">
        <v>4454</v>
      </c>
      <c r="G221" s="38"/>
      <c r="H221" s="38"/>
      <c r="I221" s="38"/>
    </row>
    <row r="222" ht="16.35" customHeight="1">
      <c r="A222" t="s" s="37">
        <v>4565</v>
      </c>
      <c r="B222" t="s" s="37">
        <v>4566</v>
      </c>
      <c r="C222" s="38"/>
      <c r="D222" s="38"/>
      <c r="E222" s="38"/>
      <c r="F222" s="38"/>
      <c r="G222" s="38"/>
      <c r="H222" t="s" s="37">
        <v>4089</v>
      </c>
      <c r="I222" s="38"/>
    </row>
    <row r="223" ht="16.35" customHeight="1">
      <c r="A223" t="s" s="37">
        <v>4567</v>
      </c>
      <c r="B223" t="s" s="37">
        <v>4566</v>
      </c>
      <c r="C223" s="38"/>
      <c r="D223" s="38"/>
      <c r="E223" s="38"/>
      <c r="F223" s="38"/>
      <c r="G223" s="38"/>
      <c r="H223" t="s" s="37">
        <v>4568</v>
      </c>
      <c r="I223" s="38"/>
    </row>
    <row r="224" ht="16.35" customHeight="1">
      <c r="A224" t="s" s="37">
        <v>4569</v>
      </c>
      <c r="B224" t="s" s="37">
        <v>4570</v>
      </c>
      <c r="C224" s="38"/>
      <c r="D224" s="38"/>
      <c r="E224" s="38"/>
      <c r="F224" s="38"/>
      <c r="G224" s="38"/>
      <c r="H224" s="38"/>
      <c r="I224" t="s" s="37">
        <v>4571</v>
      </c>
    </row>
    <row r="225" ht="16.35" customHeight="1">
      <c r="A225" t="s" s="37">
        <v>4337</v>
      </c>
      <c r="B225" t="s" s="37">
        <v>3074</v>
      </c>
      <c r="C225" s="38"/>
      <c r="D225" s="38"/>
      <c r="E225" s="38"/>
      <c r="F225" t="s" s="37">
        <v>4307</v>
      </c>
      <c r="G225" s="38"/>
      <c r="H225" s="38"/>
      <c r="I225" s="38"/>
    </row>
    <row r="226" ht="16.35" customHeight="1">
      <c r="A226" t="s" s="37">
        <v>4572</v>
      </c>
      <c r="B226" t="s" s="37">
        <v>3076</v>
      </c>
      <c r="C226" s="38"/>
      <c r="D226" s="38"/>
      <c r="E226" s="38"/>
      <c r="F226" t="s" s="37">
        <v>4384</v>
      </c>
      <c r="G226" s="38"/>
      <c r="H226" s="38"/>
      <c r="I226" s="38"/>
    </row>
    <row r="227" ht="16.35" customHeight="1">
      <c r="A227" t="s" s="37">
        <v>4573</v>
      </c>
      <c r="B227" t="s" s="37">
        <v>3076</v>
      </c>
      <c r="C227" s="38"/>
      <c r="D227" s="38"/>
      <c r="E227" s="38"/>
      <c r="F227" s="38"/>
      <c r="G227" s="38"/>
      <c r="H227" s="38"/>
      <c r="I227" s="38"/>
    </row>
    <row r="228" ht="16.35" customHeight="1">
      <c r="A228" t="s" s="37">
        <v>4574</v>
      </c>
      <c r="B228" t="s" s="37">
        <v>3088</v>
      </c>
      <c r="C228" s="38"/>
      <c r="D228" s="38"/>
      <c r="E228" s="38"/>
      <c r="F228" t="s" s="37">
        <v>4575</v>
      </c>
      <c r="G228" s="38"/>
      <c r="H228" s="38"/>
      <c r="I228" t="s" s="37">
        <v>4446</v>
      </c>
    </row>
    <row r="229" ht="16.35" customHeight="1">
      <c r="A229" t="s" s="37">
        <v>4576</v>
      </c>
      <c r="B229" t="s" s="37">
        <v>3082</v>
      </c>
      <c r="C229" s="38"/>
      <c r="D229" s="38"/>
      <c r="E229" s="38"/>
      <c r="F229" s="38"/>
      <c r="G229" s="38"/>
      <c r="H229" t="s" s="37">
        <v>4577</v>
      </c>
      <c r="I229" s="38"/>
    </row>
    <row r="230" ht="16.35" customHeight="1">
      <c r="A230" t="s" s="37">
        <v>4578</v>
      </c>
      <c r="B230" t="s" s="37">
        <v>4579</v>
      </c>
      <c r="C230" s="38"/>
      <c r="D230" s="38"/>
      <c r="E230" s="38"/>
      <c r="F230" t="s" s="37">
        <v>4490</v>
      </c>
      <c r="G230" s="38"/>
      <c r="H230" s="38"/>
      <c r="I230" s="38"/>
    </row>
    <row r="231" ht="16.35" customHeight="1">
      <c r="A231" t="s" s="37">
        <v>4580</v>
      </c>
      <c r="B231" t="s" s="37">
        <v>3088</v>
      </c>
      <c r="C231" s="38"/>
      <c r="D231" s="38"/>
      <c r="E231" s="38"/>
      <c r="F231" t="s" s="37">
        <v>4581</v>
      </c>
      <c r="G231" s="38"/>
      <c r="H231" s="38"/>
      <c r="I231" s="38"/>
    </row>
    <row r="232" ht="16.35" customHeight="1">
      <c r="A232" t="s" s="37">
        <v>4582</v>
      </c>
      <c r="B232" t="s" s="37">
        <v>3088</v>
      </c>
      <c r="C232" s="38"/>
      <c r="D232" s="38"/>
      <c r="E232" s="38"/>
      <c r="F232" t="s" s="37">
        <v>4127</v>
      </c>
      <c r="G232" s="38"/>
      <c r="H232" s="38"/>
      <c r="I232" s="38"/>
    </row>
    <row r="233" ht="16.35" customHeight="1">
      <c r="A233" t="s" s="37">
        <v>4583</v>
      </c>
      <c r="B233" t="s" s="37">
        <v>3088</v>
      </c>
      <c r="C233" s="38"/>
      <c r="D233" s="38"/>
      <c r="E233" s="38"/>
      <c r="F233" s="38"/>
      <c r="G233" s="38"/>
      <c r="H233" t="s" s="37">
        <v>4584</v>
      </c>
      <c r="I233" s="38"/>
    </row>
    <row r="234" ht="16.35" customHeight="1">
      <c r="A234" t="s" s="37">
        <v>4303</v>
      </c>
      <c r="B234" t="s" s="37">
        <v>3097</v>
      </c>
      <c r="C234" s="38"/>
      <c r="D234" s="38"/>
      <c r="E234" s="38"/>
      <c r="F234" t="s" s="37">
        <v>4203</v>
      </c>
      <c r="G234" s="38"/>
      <c r="H234" s="38"/>
      <c r="I234" s="38"/>
    </row>
    <row r="235" ht="16.35" customHeight="1">
      <c r="A235" t="s" s="37">
        <v>4390</v>
      </c>
      <c r="B235" t="s" s="37">
        <v>3097</v>
      </c>
      <c r="C235" s="38"/>
      <c r="D235" s="38"/>
      <c r="E235" s="38"/>
      <c r="F235" t="s" s="37">
        <v>4585</v>
      </c>
      <c r="G235" s="38"/>
      <c r="H235" s="38"/>
      <c r="I235" s="38"/>
    </row>
    <row r="236" ht="16.35" customHeight="1">
      <c r="A236" t="s" s="37">
        <v>4586</v>
      </c>
      <c r="B236" t="s" s="37">
        <v>3099</v>
      </c>
      <c r="C236" s="38"/>
      <c r="D236" s="38"/>
      <c r="E236" s="38"/>
      <c r="F236" t="s" s="37">
        <v>4583</v>
      </c>
      <c r="G236" s="38"/>
      <c r="H236" s="38"/>
      <c r="I236" s="38"/>
    </row>
    <row r="237" ht="16.35" customHeight="1">
      <c r="A237" t="s" s="37">
        <v>4587</v>
      </c>
      <c r="B237" t="s" s="37">
        <v>3099</v>
      </c>
      <c r="C237" s="38"/>
      <c r="D237" s="38"/>
      <c r="E237" s="38"/>
      <c r="F237" t="s" s="37">
        <v>4588</v>
      </c>
      <c r="G237" s="38"/>
      <c r="H237" s="38"/>
      <c r="I237" s="38"/>
    </row>
    <row r="238" ht="16.35" customHeight="1">
      <c r="A238" t="s" s="37">
        <v>4589</v>
      </c>
      <c r="B238" t="s" s="37">
        <v>1347</v>
      </c>
      <c r="C238" s="38"/>
      <c r="D238" s="38"/>
      <c r="E238" s="38"/>
      <c r="F238" t="s" s="37">
        <v>3544</v>
      </c>
      <c r="G238" s="38"/>
      <c r="H238" s="38"/>
      <c r="I238" s="38"/>
    </row>
    <row r="239" ht="16.35" customHeight="1">
      <c r="A239" t="s" s="37">
        <v>4578</v>
      </c>
      <c r="B239" t="s" s="37">
        <v>4590</v>
      </c>
      <c r="C239" t="s" s="37">
        <v>4591</v>
      </c>
      <c r="D239" s="38"/>
      <c r="E239" s="38"/>
      <c r="F239" t="s" s="37">
        <v>4490</v>
      </c>
      <c r="G239" s="38"/>
      <c r="H239" s="38"/>
      <c r="I239" s="38"/>
    </row>
    <row r="240" ht="16.35" customHeight="1">
      <c r="A240" t="s" s="37">
        <v>4592</v>
      </c>
      <c r="B240" t="s" s="37">
        <v>3113</v>
      </c>
      <c r="C240" s="38"/>
      <c r="D240" s="38"/>
      <c r="E240" s="38"/>
      <c r="F240" t="s" s="37">
        <v>4593</v>
      </c>
      <c r="G240" s="38"/>
      <c r="H240" s="38"/>
      <c r="I240" s="38"/>
    </row>
    <row r="241" ht="16.35" customHeight="1">
      <c r="A241" t="s" s="37">
        <v>4594</v>
      </c>
      <c r="B241" t="s" s="37">
        <v>1350</v>
      </c>
      <c r="C241" t="s" s="37">
        <v>2307</v>
      </c>
      <c r="D241" s="38"/>
      <c r="E241" s="38"/>
      <c r="F241" t="s" s="37">
        <v>4416</v>
      </c>
      <c r="G241" s="38"/>
      <c r="H241" s="38"/>
      <c r="I241" s="38"/>
    </row>
    <row r="242" ht="16.35" customHeight="1">
      <c r="A242" t="s" s="37">
        <v>4595</v>
      </c>
      <c r="B242" t="s" s="37">
        <v>3123</v>
      </c>
      <c r="C242" s="38"/>
      <c r="D242" s="38"/>
      <c r="E242" s="38"/>
      <c r="F242" s="38"/>
      <c r="G242" s="38"/>
      <c r="H242" s="38"/>
      <c r="I242" s="38"/>
    </row>
    <row r="243" ht="16.35" customHeight="1">
      <c r="A243" t="s" s="37">
        <v>4596</v>
      </c>
      <c r="B243" t="s" s="37">
        <v>3123</v>
      </c>
      <c r="C243" s="38"/>
      <c r="D243" s="38"/>
      <c r="E243" s="38"/>
      <c r="F243" s="38"/>
      <c r="G243" s="38"/>
      <c r="H243" s="38"/>
      <c r="I243" s="38"/>
    </row>
    <row r="244" ht="16.35" customHeight="1">
      <c r="A244" t="s" s="37">
        <v>4597</v>
      </c>
      <c r="B244" t="s" s="37">
        <v>1356</v>
      </c>
      <c r="C244" s="38"/>
      <c r="D244" s="38"/>
      <c r="E244" s="38"/>
      <c r="F244" t="s" s="37">
        <v>4422</v>
      </c>
      <c r="G244" s="38"/>
      <c r="H244" s="38"/>
      <c r="I244" s="38"/>
    </row>
    <row r="245" ht="16.35" customHeight="1">
      <c r="A245" t="s" s="37">
        <v>4598</v>
      </c>
      <c r="B245" t="s" s="37">
        <v>4599</v>
      </c>
      <c r="C245" t="s" s="37">
        <v>2210</v>
      </c>
      <c r="D245" s="38"/>
      <c r="E245" s="38"/>
      <c r="F245" t="s" s="37">
        <v>4600</v>
      </c>
      <c r="G245" s="38"/>
      <c r="H245" s="38"/>
      <c r="I245" s="38"/>
    </row>
    <row r="246" ht="16.35" customHeight="1">
      <c r="A246" t="s" s="37">
        <v>4601</v>
      </c>
      <c r="B246" t="s" s="37">
        <v>3146</v>
      </c>
      <c r="C246" s="38"/>
      <c r="D246" s="38"/>
      <c r="E246" s="38"/>
      <c r="F246" s="38"/>
      <c r="G246" s="38"/>
      <c r="H246" t="s" s="37">
        <v>4416</v>
      </c>
      <c r="I246" s="38"/>
    </row>
    <row r="247" ht="16.35" customHeight="1">
      <c r="A247" t="s" s="37">
        <v>4090</v>
      </c>
      <c r="B247" t="s" s="37">
        <v>3144</v>
      </c>
      <c r="C247" t="s" s="37">
        <v>4602</v>
      </c>
      <c r="D247" s="38"/>
      <c r="E247" s="38"/>
      <c r="F247" t="s" s="37">
        <v>4384</v>
      </c>
      <c r="G247" s="38"/>
      <c r="H247" s="38"/>
      <c r="I247" s="38"/>
    </row>
    <row r="248" ht="16.35" customHeight="1">
      <c r="A248" t="s" s="37">
        <v>4603</v>
      </c>
      <c r="B248" t="s" s="37">
        <v>275</v>
      </c>
      <c r="C248" s="38"/>
      <c r="D248" s="38"/>
      <c r="E248" s="38"/>
      <c r="F248" s="38"/>
      <c r="G248" s="38"/>
      <c r="H248" t="s" s="37">
        <v>4519</v>
      </c>
      <c r="I248" s="38"/>
    </row>
    <row r="249" ht="16.35" customHeight="1">
      <c r="A249" t="s" s="37">
        <v>2422</v>
      </c>
      <c r="B249" t="s" s="37">
        <v>4604</v>
      </c>
      <c r="C249" s="38"/>
      <c r="D249" s="38"/>
      <c r="E249" s="38"/>
      <c r="F249" s="38"/>
      <c r="G249" s="38"/>
      <c r="H249" s="38"/>
      <c r="I249" t="s" s="37">
        <v>543</v>
      </c>
    </row>
    <row r="250" ht="16.35" customHeight="1">
      <c r="A250" t="s" s="37">
        <v>4605</v>
      </c>
      <c r="B250" t="s" s="37">
        <v>4606</v>
      </c>
      <c r="C250" s="38"/>
      <c r="D250" s="38"/>
      <c r="E250" s="38"/>
      <c r="F250" s="38"/>
      <c r="G250" s="38"/>
      <c r="H250" s="38"/>
      <c r="I250" s="38"/>
    </row>
    <row r="251" ht="16.35" customHeight="1">
      <c r="A251" t="s" s="37">
        <v>4607</v>
      </c>
      <c r="B251" t="s" s="37">
        <v>4608</v>
      </c>
      <c r="C251" t="s" s="37">
        <v>2210</v>
      </c>
      <c r="D251" s="38"/>
      <c r="E251" s="38"/>
      <c r="F251" t="s" s="37">
        <v>4396</v>
      </c>
      <c r="G251" s="38"/>
      <c r="H251" s="38"/>
      <c r="I251" s="38"/>
    </row>
    <row r="252" ht="16.35" customHeight="1">
      <c r="A252" t="s" s="37">
        <v>4609</v>
      </c>
      <c r="B252" t="s" s="37">
        <v>4610</v>
      </c>
      <c r="C252" t="s" s="37">
        <v>2307</v>
      </c>
      <c r="D252" s="38"/>
      <c r="E252" s="38"/>
      <c r="F252" t="s" s="37">
        <v>4611</v>
      </c>
      <c r="G252" s="38"/>
      <c r="H252" s="38"/>
      <c r="I252" t="s" s="37">
        <v>4612</v>
      </c>
    </row>
    <row r="253" ht="16.35" customHeight="1">
      <c r="A253" t="s" s="37">
        <v>4613</v>
      </c>
      <c r="B253" t="s" s="37">
        <v>4614</v>
      </c>
      <c r="C253" s="38"/>
      <c r="D253" s="38"/>
      <c r="E253" s="38"/>
      <c r="F253" s="38"/>
      <c r="G253" s="38"/>
      <c r="H253" s="38"/>
      <c r="I253" s="38"/>
    </row>
    <row r="254" ht="16.35" customHeight="1">
      <c r="A254" t="s" s="37">
        <v>4615</v>
      </c>
      <c r="B254" t="s" s="37">
        <v>4616</v>
      </c>
      <c r="C254" s="38"/>
      <c r="D254" s="38"/>
      <c r="E254" s="38"/>
      <c r="F254" s="38"/>
      <c r="G254" s="38"/>
      <c r="H254" t="s" s="37">
        <v>4617</v>
      </c>
      <c r="I254" s="38"/>
    </row>
    <row r="255" ht="16.35" customHeight="1">
      <c r="A255" t="s" s="37">
        <v>4618</v>
      </c>
      <c r="B255" t="s" s="37">
        <v>4619</v>
      </c>
      <c r="C255" s="38"/>
      <c r="D255" s="38"/>
      <c r="E255" s="38"/>
      <c r="F255" t="s" s="37">
        <v>4261</v>
      </c>
      <c r="G255" s="38"/>
      <c r="H255" s="38"/>
      <c r="I255" t="s" s="37">
        <v>530</v>
      </c>
    </row>
    <row r="256" ht="16.35" customHeight="1">
      <c r="A256" t="s" s="37">
        <v>4620</v>
      </c>
      <c r="B256" t="s" s="37">
        <v>4621</v>
      </c>
      <c r="C256" t="s" s="37">
        <v>48</v>
      </c>
      <c r="D256" s="38"/>
      <c r="E256" s="38"/>
      <c r="F256" t="s" s="37">
        <v>4622</v>
      </c>
      <c r="G256" s="38"/>
      <c r="H256" s="38"/>
      <c r="I256" s="38"/>
    </row>
    <row r="257" ht="16.35" customHeight="1">
      <c r="A257" t="s" s="37">
        <v>4139</v>
      </c>
      <c r="B257" t="s" s="37">
        <v>4623</v>
      </c>
      <c r="C257" s="38"/>
      <c r="D257" s="38"/>
      <c r="E257" s="38"/>
      <c r="F257" t="s" s="37">
        <v>4624</v>
      </c>
      <c r="G257" s="38"/>
      <c r="H257" s="38"/>
      <c r="I257" s="38"/>
    </row>
    <row r="258" ht="16.35" customHeight="1">
      <c r="A258" t="s" s="37">
        <v>4090</v>
      </c>
      <c r="B258" t="s" s="37">
        <v>4625</v>
      </c>
      <c r="C258" t="s" s="37">
        <v>4626</v>
      </c>
      <c r="D258" s="38"/>
      <c r="E258" s="38"/>
      <c r="F258" s="38"/>
      <c r="G258" t="s" s="37">
        <v>4627</v>
      </c>
      <c r="H258" s="38"/>
      <c r="I258" s="38"/>
    </row>
    <row r="259" ht="16.35" customHeight="1">
      <c r="A259" t="s" s="37">
        <v>4532</v>
      </c>
      <c r="B259" t="s" s="37">
        <v>1460</v>
      </c>
      <c r="C259" s="38"/>
      <c r="D259" s="38"/>
      <c r="E259" s="38"/>
      <c r="F259" s="38"/>
      <c r="G259" s="38"/>
      <c r="H259" s="38"/>
      <c r="I259" s="38"/>
    </row>
    <row r="260" ht="16.35" customHeight="1">
      <c r="A260" t="s" s="37">
        <v>4628</v>
      </c>
      <c r="B260" t="s" s="37">
        <v>4629</v>
      </c>
      <c r="C260" s="38"/>
      <c r="D260" s="38"/>
      <c r="E260" s="38"/>
      <c r="F260" s="38"/>
      <c r="G260" s="38"/>
      <c r="H260" s="38"/>
      <c r="I260" s="38"/>
    </row>
    <row r="261" ht="16.35" customHeight="1">
      <c r="A261" t="s" s="37">
        <v>4630</v>
      </c>
      <c r="B261" t="s" s="37">
        <v>4631</v>
      </c>
      <c r="C261" s="38"/>
      <c r="D261" s="38"/>
      <c r="E261" s="38"/>
      <c r="F261" s="38"/>
      <c r="G261" s="38"/>
      <c r="H261" t="s" s="37">
        <v>4632</v>
      </c>
      <c r="I261" s="38"/>
    </row>
    <row r="262" ht="16.35" customHeight="1">
      <c r="A262" t="s" s="37">
        <v>4416</v>
      </c>
      <c r="B262" t="s" s="37">
        <v>1463</v>
      </c>
      <c r="C262" s="38"/>
      <c r="D262" s="38"/>
      <c r="E262" s="38"/>
      <c r="F262" s="38"/>
      <c r="G262" s="38"/>
      <c r="H262" s="38"/>
      <c r="I262" t="s" s="37">
        <v>4633</v>
      </c>
    </row>
    <row r="263" ht="16.35" customHeight="1">
      <c r="A263" t="s" s="37">
        <v>3544</v>
      </c>
      <c r="B263" t="s" s="37">
        <v>3270</v>
      </c>
      <c r="C263" t="s" s="37">
        <v>2210</v>
      </c>
      <c r="D263" s="38"/>
      <c r="E263" s="38"/>
      <c r="F263" t="s" s="37">
        <v>4634</v>
      </c>
      <c r="G263" s="38"/>
      <c r="H263" s="38"/>
      <c r="I263" s="38"/>
    </row>
    <row r="264" ht="16.35" customHeight="1">
      <c r="A264" t="s" s="37">
        <v>4635</v>
      </c>
      <c r="B264" t="s" s="37">
        <v>4636</v>
      </c>
      <c r="C264" t="s" s="37">
        <v>2307</v>
      </c>
      <c r="D264" s="38"/>
      <c r="E264" s="38"/>
      <c r="F264" t="s" s="37">
        <v>4637</v>
      </c>
      <c r="G264" s="38"/>
      <c r="H264" s="38"/>
      <c r="I264" s="38"/>
    </row>
    <row r="265" ht="16.35" customHeight="1">
      <c r="A265" t="s" s="37">
        <v>4355</v>
      </c>
      <c r="B265" t="s" s="37">
        <v>4638</v>
      </c>
      <c r="C265" s="38"/>
      <c r="D265" s="38"/>
      <c r="E265" s="38"/>
      <c r="F265" s="38"/>
      <c r="G265" s="38"/>
      <c r="H265" s="38"/>
      <c r="I265" t="s" s="37">
        <v>543</v>
      </c>
    </row>
    <row r="266" ht="16.35" customHeight="1">
      <c r="A266" t="s" s="37">
        <v>4639</v>
      </c>
      <c r="B266" t="s" s="37">
        <v>4640</v>
      </c>
      <c r="C266" s="38"/>
      <c r="D266" s="38"/>
      <c r="E266" s="38"/>
      <c r="F266" s="38"/>
      <c r="G266" s="38"/>
      <c r="H266" s="38"/>
      <c r="I266" t="s" s="37">
        <v>4641</v>
      </c>
    </row>
    <row r="267" ht="16.35" customHeight="1">
      <c r="A267" t="s" s="37">
        <v>3546</v>
      </c>
      <c r="B267" t="s" s="37">
        <v>4642</v>
      </c>
      <c r="C267" s="38"/>
      <c r="D267" s="38"/>
      <c r="E267" s="38"/>
      <c r="F267" s="38"/>
      <c r="G267" s="38"/>
      <c r="H267" s="38"/>
      <c r="I267" t="s" s="37">
        <v>543</v>
      </c>
    </row>
    <row r="268" ht="16.35" customHeight="1">
      <c r="A268" t="s" s="37">
        <v>4643</v>
      </c>
      <c r="B268" t="s" s="37">
        <v>4644</v>
      </c>
      <c r="C268" s="38"/>
      <c r="D268" s="38"/>
      <c r="E268" s="38"/>
      <c r="F268" s="38"/>
      <c r="G268" s="38"/>
      <c r="H268" s="38"/>
      <c r="I268" s="38"/>
    </row>
    <row r="269" ht="16.35" customHeight="1">
      <c r="A269" t="s" s="37">
        <v>4645</v>
      </c>
      <c r="B269" t="s" s="37">
        <v>4646</v>
      </c>
      <c r="C269" t="s" s="37">
        <v>2307</v>
      </c>
      <c r="D269" s="38"/>
      <c r="E269" s="38"/>
      <c r="F269" s="38"/>
      <c r="G269" s="38"/>
      <c r="H269" s="38"/>
      <c r="I269" s="38"/>
    </row>
    <row r="270" ht="16.35" customHeight="1">
      <c r="A270" t="s" s="37">
        <v>714</v>
      </c>
      <c r="B270" t="s" s="37">
        <v>4647</v>
      </c>
      <c r="C270" s="38"/>
      <c r="D270" s="38"/>
      <c r="E270" s="38"/>
      <c r="F270" s="38"/>
      <c r="G270" s="38"/>
      <c r="H270" s="38"/>
      <c r="I270" s="38"/>
    </row>
    <row r="271" ht="16.35" customHeight="1">
      <c r="A271" t="s" s="37">
        <v>4648</v>
      </c>
      <c r="B271" t="s" s="37">
        <v>4649</v>
      </c>
      <c r="C271" s="38"/>
      <c r="D271" s="38"/>
      <c r="E271" s="38"/>
      <c r="F271" s="38"/>
      <c r="G271" s="38"/>
      <c r="H271" t="s" s="37">
        <v>4299</v>
      </c>
      <c r="I271" s="38"/>
    </row>
    <row r="272" ht="16.35" customHeight="1">
      <c r="A272" t="s" s="37">
        <v>4650</v>
      </c>
      <c r="B272" t="s" s="37">
        <v>4651</v>
      </c>
      <c r="C272" t="s" s="37">
        <v>2210</v>
      </c>
      <c r="D272" s="38"/>
      <c r="E272" s="38"/>
      <c r="F272" t="s" s="37">
        <v>4652</v>
      </c>
      <c r="G272" s="38"/>
      <c r="H272" s="38"/>
      <c r="I272" s="38"/>
    </row>
    <row r="273" ht="16.35" customHeight="1">
      <c r="A273" t="s" s="37">
        <v>4653</v>
      </c>
      <c r="B273" t="s" s="37">
        <v>4654</v>
      </c>
      <c r="C273" s="38"/>
      <c r="D273" s="38"/>
      <c r="E273" s="38"/>
      <c r="F273" s="38"/>
      <c r="G273" s="38"/>
      <c r="H273" s="38"/>
      <c r="I273" s="38"/>
    </row>
    <row r="274" ht="16.35" customHeight="1">
      <c r="A274" t="s" s="37">
        <v>4655</v>
      </c>
      <c r="B274" t="s" s="37">
        <v>4656</v>
      </c>
      <c r="C274" t="s" s="37">
        <v>2307</v>
      </c>
      <c r="D274" s="38"/>
      <c r="E274" s="38"/>
      <c r="F274" t="s" s="37">
        <v>4657</v>
      </c>
      <c r="G274" s="38"/>
      <c r="H274" s="38"/>
      <c r="I274" s="38"/>
    </row>
    <row r="275" ht="16.35" customHeight="1">
      <c r="A275" t="s" s="37">
        <v>4090</v>
      </c>
      <c r="B275" t="s" s="37">
        <v>352</v>
      </c>
      <c r="C275" t="s" s="37">
        <v>2307</v>
      </c>
      <c r="D275" s="38"/>
      <c r="E275" s="38"/>
      <c r="F275" t="s" s="37">
        <v>4658</v>
      </c>
      <c r="G275" s="38"/>
      <c r="H275" s="38"/>
      <c r="I275" s="38"/>
    </row>
    <row r="276" ht="16.35" customHeight="1">
      <c r="A276" t="s" s="37">
        <v>4137</v>
      </c>
      <c r="B276" t="s" s="37">
        <v>4659</v>
      </c>
      <c r="C276" s="38"/>
      <c r="D276" s="38"/>
      <c r="E276" s="38"/>
      <c r="F276" s="38"/>
      <c r="G276" s="38"/>
      <c r="H276" s="38"/>
      <c r="I276" s="38"/>
    </row>
    <row r="277" ht="16.35" customHeight="1">
      <c r="A277" t="s" s="37">
        <v>4090</v>
      </c>
      <c r="B277" t="s" s="37">
        <v>4660</v>
      </c>
      <c r="C277" t="s" s="37">
        <v>2210</v>
      </c>
      <c r="D277" s="38"/>
      <c r="E277" s="38"/>
      <c r="F277" t="s" s="37">
        <v>4364</v>
      </c>
      <c r="G277" s="38"/>
      <c r="H277" s="38"/>
      <c r="I277" s="38"/>
    </row>
    <row r="278" ht="16.35" customHeight="1">
      <c r="A278" t="s" s="37">
        <v>4090</v>
      </c>
      <c r="B278" t="s" s="37">
        <v>4661</v>
      </c>
      <c r="C278" t="s" s="37">
        <v>2307</v>
      </c>
      <c r="D278" s="38"/>
      <c r="E278" s="38"/>
      <c r="F278" t="s" s="37">
        <v>4624</v>
      </c>
      <c r="G278" s="38"/>
      <c r="H278" s="38"/>
      <c r="I278" s="38"/>
    </row>
    <row r="279" ht="16.35" customHeight="1">
      <c r="A279" t="s" s="37">
        <v>4662</v>
      </c>
      <c r="B279" t="s" s="37">
        <v>4663</v>
      </c>
      <c r="C279" s="38"/>
      <c r="D279" s="38"/>
      <c r="E279" s="38"/>
      <c r="F279" s="38"/>
      <c r="G279" s="38"/>
      <c r="H279" t="s" s="37">
        <v>4664</v>
      </c>
      <c r="I279" s="38"/>
    </row>
    <row r="280" ht="16.35" customHeight="1">
      <c r="A280" t="s" s="37">
        <v>4665</v>
      </c>
      <c r="B280" t="s" s="37">
        <v>4666</v>
      </c>
      <c r="C280" t="s" s="37">
        <v>2210</v>
      </c>
      <c r="D280" s="38"/>
      <c r="E280" s="38"/>
      <c r="F280" t="s" s="37">
        <v>1283</v>
      </c>
      <c r="G280" s="38"/>
      <c r="H280" s="38"/>
      <c r="I280" s="38"/>
    </row>
    <row r="281" ht="16.35" customHeight="1">
      <c r="A281" t="s" s="37">
        <v>4667</v>
      </c>
      <c r="B281" t="s" s="37">
        <v>1518</v>
      </c>
      <c r="C281" s="38"/>
      <c r="D281" s="38"/>
      <c r="E281" s="38"/>
      <c r="F281" s="38"/>
      <c r="G281" s="38"/>
      <c r="H281" t="s" s="37">
        <v>4187</v>
      </c>
      <c r="I281" s="38"/>
    </row>
    <row r="282" ht="16.35" customHeight="1">
      <c r="A282" t="s" s="37">
        <v>4668</v>
      </c>
      <c r="B282" t="s" s="37">
        <v>4669</v>
      </c>
      <c r="C282" s="38"/>
      <c r="D282" s="38"/>
      <c r="E282" s="38"/>
      <c r="F282" t="s" s="37">
        <v>4670</v>
      </c>
      <c r="G282" s="38"/>
      <c r="H282" s="38"/>
      <c r="I282" s="38"/>
    </row>
    <row r="283" ht="16.35" customHeight="1">
      <c r="A283" t="s" s="37">
        <v>2263</v>
      </c>
      <c r="B283" t="s" s="37">
        <v>4671</v>
      </c>
      <c r="C283" s="38"/>
      <c r="D283" s="38"/>
      <c r="E283" s="38"/>
      <c r="F283" s="38"/>
      <c r="G283" s="38"/>
      <c r="H283" s="38"/>
      <c r="I283" s="38"/>
    </row>
    <row r="284" ht="16.35" customHeight="1">
      <c r="A284" t="s" s="37">
        <v>4672</v>
      </c>
      <c r="B284" t="s" s="37">
        <v>4673</v>
      </c>
      <c r="C284" s="38"/>
      <c r="D284" s="38"/>
      <c r="E284" s="38"/>
      <c r="F284" t="s" s="37">
        <v>4502</v>
      </c>
      <c r="G284" s="38"/>
      <c r="H284" s="38"/>
      <c r="I284" s="38"/>
    </row>
    <row r="285" ht="16.35" customHeight="1">
      <c r="A285" t="s" s="37">
        <v>4674</v>
      </c>
      <c r="B285" t="s" s="37">
        <v>4675</v>
      </c>
      <c r="C285" s="38"/>
      <c r="D285" s="38"/>
      <c r="E285" s="38"/>
      <c r="F285" s="38"/>
      <c r="G285" s="38"/>
      <c r="H285" s="38"/>
      <c r="I285" s="38"/>
    </row>
    <row r="286" ht="16.35" customHeight="1">
      <c r="A286" t="s" s="37">
        <v>4676</v>
      </c>
      <c r="B286" t="s" s="37">
        <v>4677</v>
      </c>
      <c r="C286" s="38"/>
      <c r="D286" s="38"/>
      <c r="E286" s="38"/>
      <c r="F286" s="38"/>
      <c r="G286" s="38"/>
      <c r="H286" t="s" s="37">
        <v>4463</v>
      </c>
      <c r="I286" s="38"/>
    </row>
    <row r="287" ht="16.35" customHeight="1">
      <c r="A287" t="s" s="37">
        <v>4678</v>
      </c>
      <c r="B287" t="s" s="37">
        <v>4679</v>
      </c>
      <c r="C287" t="s" s="37">
        <v>2307</v>
      </c>
      <c r="D287" s="38"/>
      <c r="E287" s="38"/>
      <c r="F287" t="s" s="37">
        <v>4680</v>
      </c>
      <c r="G287" s="38"/>
      <c r="H287" s="38"/>
      <c r="I287" s="38"/>
    </row>
    <row r="288" ht="16.35" customHeight="1">
      <c r="A288" t="s" s="37">
        <v>4381</v>
      </c>
      <c r="B288" t="s" s="37">
        <v>4681</v>
      </c>
      <c r="C288" s="38"/>
      <c r="D288" s="38"/>
      <c r="E288" s="38"/>
      <c r="F288" s="38"/>
      <c r="G288" s="38"/>
      <c r="H288" s="38"/>
      <c r="I288" t="s" s="37">
        <v>4682</v>
      </c>
    </row>
    <row r="289" ht="16.35" customHeight="1">
      <c r="A289" t="s" s="37">
        <v>4683</v>
      </c>
      <c r="B289" t="s" s="37">
        <v>3412</v>
      </c>
      <c r="C289" s="38"/>
      <c r="D289" s="38"/>
      <c r="E289" s="38"/>
      <c r="F289" s="38"/>
      <c r="G289" s="38"/>
      <c r="H289" s="38"/>
      <c r="I289" t="s" s="37">
        <v>543</v>
      </c>
    </row>
    <row r="290" ht="16.35" customHeight="1">
      <c r="A290" t="s" s="37">
        <v>4090</v>
      </c>
      <c r="B290" t="s" s="37">
        <v>4684</v>
      </c>
      <c r="C290" t="s" s="37">
        <v>4685</v>
      </c>
      <c r="D290" s="38"/>
      <c r="E290" s="38"/>
      <c r="F290" t="s" s="37">
        <v>4275</v>
      </c>
      <c r="G290" s="38"/>
      <c r="H290" s="38"/>
      <c r="I290" s="38"/>
    </row>
    <row r="291" ht="16.35" customHeight="1">
      <c r="A291" t="s" s="37">
        <v>4686</v>
      </c>
      <c r="B291" t="s" s="37">
        <v>4687</v>
      </c>
      <c r="C291" s="38"/>
      <c r="D291" s="38"/>
      <c r="E291" s="38"/>
      <c r="F291" s="38"/>
      <c r="G291" s="38"/>
      <c r="H291" t="s" s="37">
        <v>4688</v>
      </c>
      <c r="I291" s="38"/>
    </row>
    <row r="292" ht="16.35" customHeight="1">
      <c r="A292" t="s" s="37">
        <v>4689</v>
      </c>
      <c r="B292" t="s" s="37">
        <v>4690</v>
      </c>
      <c r="C292" s="38"/>
      <c r="D292" s="38"/>
      <c r="E292" s="38"/>
      <c r="F292" s="38"/>
      <c r="G292" s="38"/>
      <c r="H292" s="38"/>
      <c r="I292" s="38"/>
    </row>
    <row r="293" ht="16.35" customHeight="1">
      <c r="A293" t="s" s="37">
        <v>4691</v>
      </c>
      <c r="B293" t="s" s="37">
        <v>4692</v>
      </c>
      <c r="C293" s="38"/>
      <c r="D293" s="38"/>
      <c r="E293" s="38"/>
      <c r="F293" s="38"/>
      <c r="G293" s="38"/>
      <c r="H293" s="38"/>
      <c r="I293" s="38"/>
    </row>
    <row r="294" ht="16.35" customHeight="1">
      <c r="A294" t="s" s="37">
        <v>4693</v>
      </c>
      <c r="B294" t="s" s="37">
        <v>3442</v>
      </c>
      <c r="C294" t="s" s="37">
        <v>2210</v>
      </c>
      <c r="D294" s="38"/>
      <c r="E294" s="38"/>
      <c r="F294" t="s" s="37">
        <v>4693</v>
      </c>
      <c r="G294" s="38"/>
      <c r="H294" s="38"/>
      <c r="I294" s="38"/>
    </row>
    <row r="295" ht="16.35" customHeight="1">
      <c r="A295" t="s" s="37">
        <v>948</v>
      </c>
      <c r="B295" t="s" s="37">
        <v>4694</v>
      </c>
      <c r="C295" t="s" s="37">
        <v>2307</v>
      </c>
      <c r="D295" s="38"/>
      <c r="E295" s="38"/>
      <c r="F295" t="s" s="37">
        <v>4693</v>
      </c>
      <c r="G295" s="38"/>
      <c r="H295" s="38"/>
      <c r="I295" s="38"/>
    </row>
    <row r="296" ht="16.35" customHeight="1">
      <c r="A296" t="s" s="37">
        <v>4695</v>
      </c>
      <c r="B296" t="s" s="37">
        <v>4696</v>
      </c>
      <c r="C296" t="s" s="37">
        <v>2307</v>
      </c>
      <c r="D296" s="38"/>
      <c r="E296" s="38"/>
      <c r="F296" t="s" s="37">
        <v>4693</v>
      </c>
      <c r="G296" s="38"/>
      <c r="H296" s="38"/>
      <c r="I296" s="38"/>
    </row>
    <row r="297" ht="16.35" customHeight="1">
      <c r="A297" t="s" s="37">
        <v>4697</v>
      </c>
      <c r="B297" t="s" s="37">
        <v>4698</v>
      </c>
      <c r="C297" t="s" s="37">
        <v>4591</v>
      </c>
      <c r="D297" s="38"/>
      <c r="E297" s="38"/>
      <c r="F297" t="s" s="37">
        <v>4693</v>
      </c>
      <c r="G297" s="38"/>
      <c r="H297" s="38"/>
      <c r="I297" s="38"/>
    </row>
    <row r="298" ht="16.35" customHeight="1">
      <c r="A298" t="s" s="37">
        <v>4699</v>
      </c>
      <c r="B298" t="s" s="37">
        <v>4700</v>
      </c>
      <c r="C298" s="38"/>
      <c r="D298" s="38"/>
      <c r="E298" s="38"/>
      <c r="F298" s="38"/>
      <c r="G298" s="38"/>
      <c r="H298" t="s" s="37">
        <v>4701</v>
      </c>
      <c r="I298" s="38"/>
    </row>
    <row r="299" ht="16.35" customHeight="1">
      <c r="A299" t="s" s="37">
        <v>4702</v>
      </c>
      <c r="B299" t="s" s="37">
        <v>4703</v>
      </c>
      <c r="C299" s="38"/>
      <c r="D299" s="38"/>
      <c r="E299" s="38"/>
      <c r="F299" s="38"/>
      <c r="G299" s="38"/>
      <c r="H299" t="s" s="37">
        <v>4704</v>
      </c>
      <c r="I299" s="38"/>
    </row>
    <row r="300" ht="16.35" customHeight="1">
      <c r="A300" t="s" s="37">
        <v>4705</v>
      </c>
      <c r="B300" t="s" s="37">
        <v>3509</v>
      </c>
      <c r="C300" s="38"/>
      <c r="D300" s="38"/>
      <c r="E300" s="38"/>
      <c r="F300" s="38"/>
      <c r="G300" s="38"/>
      <c r="H300" s="38"/>
      <c r="I300" t="s" s="37">
        <v>543</v>
      </c>
    </row>
    <row r="301" ht="16.35" customHeight="1">
      <c r="A301" t="s" s="37">
        <v>4090</v>
      </c>
      <c r="B301" t="s" s="37">
        <v>4706</v>
      </c>
      <c r="C301" t="s" s="37">
        <v>118</v>
      </c>
      <c r="D301" s="38"/>
      <c r="E301" s="38"/>
      <c r="F301" t="s" s="37">
        <v>4707</v>
      </c>
      <c r="G301" s="38"/>
      <c r="H301" s="38"/>
      <c r="I301" s="38"/>
    </row>
    <row r="302" ht="16.35" customHeight="1">
      <c r="A302" t="s" s="37">
        <v>2509</v>
      </c>
      <c r="B302" t="s" s="37">
        <v>4708</v>
      </c>
      <c r="C302" s="38"/>
      <c r="D302" s="38"/>
      <c r="E302" s="38"/>
      <c r="F302" s="38"/>
      <c r="G302" s="38"/>
      <c r="H302" s="38"/>
      <c r="I302" s="38"/>
    </row>
    <row r="303" ht="16.35" customHeight="1">
      <c r="A303" t="s" s="37">
        <v>4709</v>
      </c>
      <c r="B303" t="s" s="37">
        <v>4710</v>
      </c>
      <c r="C303" s="38"/>
      <c r="D303" s="38"/>
      <c r="E303" s="38"/>
      <c r="F303" s="38"/>
      <c r="G303" s="38"/>
      <c r="H303" s="38"/>
      <c r="I303" t="s" s="37">
        <v>4711</v>
      </c>
    </row>
    <row r="304" ht="16.35" customHeight="1">
      <c r="A304" t="s" s="37">
        <v>4132</v>
      </c>
      <c r="B304" t="s" s="37">
        <v>4712</v>
      </c>
      <c r="C304" s="38"/>
      <c r="D304" s="38"/>
      <c r="E304" s="38"/>
      <c r="F304" s="38"/>
      <c r="G304" s="38"/>
      <c r="H304" s="38"/>
      <c r="I304" s="38"/>
    </row>
    <row r="305" ht="16.35" customHeight="1">
      <c r="A305" t="s" s="37">
        <v>2309</v>
      </c>
      <c r="B305" t="s" s="37">
        <v>4713</v>
      </c>
      <c r="C305" s="38"/>
      <c r="D305" s="38"/>
      <c r="E305" s="38"/>
      <c r="F305" s="38"/>
      <c r="G305" s="38"/>
      <c r="H305" t="s" s="37">
        <v>4227</v>
      </c>
      <c r="I305" s="38"/>
    </row>
    <row r="306" ht="16.35" customHeight="1">
      <c r="A306" t="s" s="37">
        <v>4714</v>
      </c>
      <c r="B306" t="s" s="37">
        <v>453</v>
      </c>
      <c r="C306" s="38"/>
      <c r="D306" s="38"/>
      <c r="E306" s="38"/>
      <c r="F306" s="38"/>
      <c r="G306" s="38"/>
      <c r="H306" t="s" s="37">
        <v>4715</v>
      </c>
      <c r="I306" s="38"/>
    </row>
    <row r="307" ht="16.35" customHeight="1">
      <c r="A307" t="s" s="37">
        <v>4716</v>
      </c>
      <c r="B307" t="s" s="37">
        <v>4717</v>
      </c>
      <c r="C307" s="38"/>
      <c r="D307" s="38"/>
      <c r="E307" s="38"/>
      <c r="F307" s="38"/>
      <c r="G307" s="38"/>
      <c r="H307" s="38"/>
      <c r="I307" s="38"/>
    </row>
    <row r="308" ht="16.35" customHeight="1">
      <c r="A308" t="s" s="37">
        <v>4718</v>
      </c>
      <c r="B308" t="s" s="37">
        <v>4719</v>
      </c>
      <c r="C308" t="s" s="37">
        <v>2210</v>
      </c>
      <c r="D308" s="38"/>
      <c r="E308" s="38"/>
      <c r="F308" t="s" s="37">
        <v>4720</v>
      </c>
      <c r="G308" s="38"/>
      <c r="H308" s="38"/>
      <c r="I308" s="38"/>
    </row>
    <row r="309" ht="16.35" customHeight="1">
      <c r="A309" t="s" s="37">
        <v>4090</v>
      </c>
      <c r="B309" t="s" s="37">
        <v>4721</v>
      </c>
      <c r="C309" t="s" s="37">
        <v>4202</v>
      </c>
      <c r="D309" s="38"/>
      <c r="E309" s="38"/>
      <c r="F309" t="s" s="37">
        <v>4722</v>
      </c>
      <c r="G309" s="38"/>
      <c r="H309" s="38"/>
      <c r="I309" s="38"/>
    </row>
    <row r="310" ht="16.35" customHeight="1">
      <c r="A310" t="s" s="37">
        <v>4723</v>
      </c>
      <c r="B310" t="s" s="37">
        <v>4724</v>
      </c>
      <c r="C310" s="38"/>
      <c r="D310" s="38"/>
      <c r="E310" s="38"/>
      <c r="F310" s="38"/>
      <c r="G310" s="38"/>
      <c r="H310" t="s" s="37">
        <v>4725</v>
      </c>
      <c r="I310" s="38"/>
    </row>
    <row r="311" ht="16.35" customHeight="1">
      <c r="A311" t="s" s="37">
        <v>4726</v>
      </c>
      <c r="B311" t="s" s="37">
        <v>4727</v>
      </c>
      <c r="C311" s="38"/>
      <c r="D311" s="38"/>
      <c r="E311" s="38"/>
      <c r="F311" s="38"/>
      <c r="G311" s="38"/>
      <c r="H311" t="s" s="37">
        <v>4728</v>
      </c>
      <c r="I311" s="38"/>
    </row>
    <row r="312" ht="16.35" customHeight="1">
      <c r="A312" t="s" s="37">
        <v>4729</v>
      </c>
      <c r="B312" t="s" s="37">
        <v>4730</v>
      </c>
      <c r="C312" s="38"/>
      <c r="D312" s="38"/>
      <c r="E312" s="38"/>
      <c r="F312" s="38"/>
      <c r="G312" s="38"/>
      <c r="H312" t="s" s="37">
        <v>4294</v>
      </c>
      <c r="I312" s="38"/>
    </row>
    <row r="313" ht="16.35" customHeight="1">
      <c r="A313" t="s" s="37">
        <v>4731</v>
      </c>
      <c r="B313" t="s" s="37">
        <v>4732</v>
      </c>
      <c r="C313" s="38"/>
      <c r="D313" s="38"/>
      <c r="E313" s="38"/>
      <c r="F313" s="38"/>
      <c r="G313" s="38"/>
      <c r="H313" t="s" s="37">
        <v>4733</v>
      </c>
      <c r="I313" s="38"/>
    </row>
    <row r="314" ht="16.35" customHeight="1">
      <c r="A314" t="s" s="37">
        <v>4734</v>
      </c>
      <c r="B314" t="s" s="37">
        <v>4735</v>
      </c>
      <c r="C314" s="38"/>
      <c r="D314" s="38"/>
      <c r="E314" s="38"/>
      <c r="F314" s="38"/>
      <c r="G314" s="38"/>
      <c r="H314" t="s" s="37">
        <v>4343</v>
      </c>
      <c r="I314" s="38"/>
    </row>
    <row r="315" ht="16.35" customHeight="1">
      <c r="A315" t="s" s="37">
        <v>4736</v>
      </c>
      <c r="B315" t="s" s="37">
        <v>4737</v>
      </c>
      <c r="C315" t="s" s="37">
        <v>2307</v>
      </c>
      <c r="D315" s="38"/>
      <c r="E315" s="38"/>
      <c r="F315" t="s" s="37">
        <v>4738</v>
      </c>
      <c r="G315" s="38"/>
      <c r="H315" s="38"/>
      <c r="I315" s="38"/>
    </row>
    <row r="316" ht="16.35" customHeight="1">
      <c r="A316" t="s" s="37">
        <v>4739</v>
      </c>
      <c r="B316" t="s" s="37">
        <v>4740</v>
      </c>
      <c r="C316" s="38"/>
      <c r="D316" s="38"/>
      <c r="E316" s="38"/>
      <c r="F316" s="38"/>
      <c r="G316" s="38"/>
      <c r="H316" t="s" s="37">
        <v>4203</v>
      </c>
      <c r="I316" s="38"/>
    </row>
    <row r="317" ht="16.35" customHeight="1">
      <c r="A317" t="s" s="37">
        <v>4650</v>
      </c>
      <c r="B317" t="s" s="37">
        <v>4741</v>
      </c>
      <c r="C317" t="s" s="37">
        <v>2210</v>
      </c>
      <c r="D317" s="38"/>
      <c r="E317" s="38"/>
      <c r="F317" t="s" s="37">
        <v>4738</v>
      </c>
      <c r="G317" s="38"/>
      <c r="H317" s="38"/>
      <c r="I317" s="38"/>
    </row>
    <row r="318" ht="16.35" customHeight="1">
      <c r="A318" t="s" s="37">
        <v>4742</v>
      </c>
      <c r="B318" t="s" s="37">
        <v>4743</v>
      </c>
      <c r="C318" s="38"/>
      <c r="D318" s="38"/>
      <c r="E318" s="38"/>
      <c r="F318" s="38"/>
      <c r="G318" s="38"/>
      <c r="H318" t="s" s="37">
        <v>4744</v>
      </c>
      <c r="I318" s="38"/>
    </row>
    <row r="319" ht="16.35" customHeight="1">
      <c r="A319" t="s" s="37">
        <v>4745</v>
      </c>
      <c r="B319" t="s" s="37">
        <v>4746</v>
      </c>
      <c r="C319" t="s" s="37">
        <v>2210</v>
      </c>
      <c r="D319" s="38"/>
      <c r="E319" s="38"/>
      <c r="F319" t="s" s="37">
        <v>4747</v>
      </c>
      <c r="G319" s="38"/>
      <c r="H319" s="38"/>
      <c r="I319" s="38"/>
    </row>
    <row r="320" ht="16.35" customHeight="1">
      <c r="A320" t="s" s="37">
        <v>4733</v>
      </c>
      <c r="B320" t="s" s="37">
        <v>4748</v>
      </c>
      <c r="C320" s="38"/>
      <c r="D320" s="38"/>
      <c r="E320" s="38"/>
      <c r="F320" s="38"/>
      <c r="G320" s="38"/>
      <c r="H320" t="s" s="37">
        <v>4749</v>
      </c>
      <c r="I320" s="38"/>
    </row>
    <row r="321" ht="16.35" customHeight="1">
      <c r="A321" t="s" s="37">
        <v>4750</v>
      </c>
      <c r="B321" t="s" s="37">
        <v>4751</v>
      </c>
      <c r="C321" s="38"/>
      <c r="D321" s="38"/>
      <c r="E321" s="38"/>
      <c r="F321" s="38"/>
      <c r="G321" s="38"/>
      <c r="H321" s="38"/>
      <c r="I321" s="38"/>
    </row>
    <row r="322" ht="16.35" customHeight="1">
      <c r="A322" t="s" s="37">
        <v>4090</v>
      </c>
      <c r="B322" t="s" s="37">
        <v>4751</v>
      </c>
      <c r="C322" s="39">
        <v>0</v>
      </c>
      <c r="D322" s="38"/>
      <c r="E322" s="38"/>
      <c r="F322" t="s" s="37">
        <v>2039</v>
      </c>
      <c r="G322" s="38"/>
      <c r="H322" s="38"/>
      <c r="I322" t="s" s="37">
        <v>4752</v>
      </c>
    </row>
    <row r="323" ht="16.35" customHeight="1">
      <c r="A323" t="s" s="37">
        <v>4090</v>
      </c>
      <c r="B323" t="s" s="37">
        <v>1833</v>
      </c>
      <c r="C323" t="s" s="37">
        <v>118</v>
      </c>
      <c r="D323" s="38"/>
      <c r="E323" s="38"/>
      <c r="F323" t="s" s="37">
        <v>4519</v>
      </c>
      <c r="G323" s="38"/>
      <c r="H323" s="38"/>
      <c r="I323" s="38"/>
    </row>
    <row r="324" ht="16.35" customHeight="1">
      <c r="A324" t="s" s="37">
        <v>4753</v>
      </c>
      <c r="B324" t="s" s="37">
        <v>4754</v>
      </c>
      <c r="C324" s="38"/>
      <c r="D324" s="38"/>
      <c r="E324" s="38"/>
      <c r="F324" t="s" s="37">
        <v>4364</v>
      </c>
      <c r="G324" s="38"/>
      <c r="H324" s="38"/>
      <c r="I324" s="38"/>
    </row>
    <row r="325" ht="16.35" customHeight="1">
      <c r="A325" t="s" s="37">
        <v>4755</v>
      </c>
      <c r="B325" t="s" s="37">
        <v>4756</v>
      </c>
      <c r="C325" s="38"/>
      <c r="D325" s="38"/>
      <c r="E325" s="38"/>
      <c r="F325" s="38"/>
      <c r="G325" s="38"/>
      <c r="H325" s="38"/>
      <c r="I325" s="38"/>
    </row>
    <row r="326" ht="16.35" customHeight="1">
      <c r="A326" t="s" s="37">
        <v>4757</v>
      </c>
      <c r="B326" t="s" s="37">
        <v>4758</v>
      </c>
      <c r="C326" s="38"/>
      <c r="D326" s="38"/>
      <c r="E326" s="38"/>
      <c r="F326" s="38"/>
      <c r="G326" s="38"/>
      <c r="H326" t="s" s="37">
        <v>4759</v>
      </c>
      <c r="I326" s="38"/>
    </row>
    <row r="327" ht="16.35" customHeight="1">
      <c r="A327" t="s" s="37">
        <v>4760</v>
      </c>
      <c r="B327" t="s" s="37">
        <v>4761</v>
      </c>
      <c r="C327" s="38"/>
      <c r="D327" s="38"/>
      <c r="E327" s="38"/>
      <c r="F327" s="38"/>
      <c r="G327" s="38"/>
      <c r="H327" s="38"/>
      <c r="I327" t="s" s="37">
        <v>4762</v>
      </c>
    </row>
    <row r="328" ht="16.35" customHeight="1">
      <c r="A328" t="s" s="37">
        <v>4090</v>
      </c>
      <c r="B328" t="s" s="37">
        <v>4763</v>
      </c>
      <c r="C328" t="s" s="37">
        <v>2307</v>
      </c>
      <c r="D328" s="38"/>
      <c r="E328" s="38"/>
      <c r="F328" t="s" s="37">
        <v>4764</v>
      </c>
      <c r="G328" s="38"/>
      <c r="H328" s="38"/>
      <c r="I328" s="38"/>
    </row>
    <row r="329" ht="16.35" customHeight="1">
      <c r="A329" t="s" s="37">
        <v>4090</v>
      </c>
      <c r="B329" t="s" s="37">
        <v>3808</v>
      </c>
      <c r="C329" t="s" s="37">
        <v>2210</v>
      </c>
      <c r="D329" s="38"/>
      <c r="E329" s="38"/>
      <c r="F329" t="s" s="37">
        <v>4764</v>
      </c>
      <c r="G329" s="38"/>
      <c r="H329" s="38"/>
      <c r="I329" s="38"/>
    </row>
    <row r="330" ht="16.35" customHeight="1">
      <c r="A330" t="s" s="37">
        <v>4343</v>
      </c>
      <c r="B330" t="s" s="37">
        <v>4765</v>
      </c>
      <c r="C330" s="38"/>
      <c r="D330" s="38"/>
      <c r="E330" s="38"/>
      <c r="F330" s="38"/>
      <c r="G330" s="38"/>
      <c r="H330" s="38"/>
      <c r="I330" t="s" s="37">
        <v>4766</v>
      </c>
    </row>
    <row r="331" ht="16.35" customHeight="1">
      <c r="A331" t="s" s="37">
        <v>4767</v>
      </c>
      <c r="B331" t="s" s="37">
        <v>4765</v>
      </c>
      <c r="C331" s="38"/>
      <c r="D331" s="38"/>
      <c r="E331" s="38"/>
      <c r="F331" s="38"/>
      <c r="G331" s="38"/>
      <c r="H331" t="s" s="37">
        <v>4768</v>
      </c>
      <c r="I331" s="38"/>
    </row>
    <row r="332" ht="16.35" customHeight="1">
      <c r="A332" t="s" s="37">
        <v>4769</v>
      </c>
      <c r="B332" t="s" s="37">
        <v>4770</v>
      </c>
      <c r="C332" t="s" s="37">
        <v>2210</v>
      </c>
      <c r="D332" s="38"/>
      <c r="E332" s="38"/>
      <c r="F332" t="s" s="37">
        <v>4716</v>
      </c>
      <c r="G332" s="38"/>
      <c r="H332" s="38"/>
      <c r="I332" s="38"/>
    </row>
    <row r="333" ht="16.35" customHeight="1">
      <c r="A333" t="s" s="37">
        <v>4771</v>
      </c>
      <c r="B333" t="s" s="37">
        <v>4772</v>
      </c>
      <c r="C333" s="38"/>
      <c r="D333" s="38"/>
      <c r="E333" s="38"/>
      <c r="F333" s="38"/>
      <c r="G333" s="38"/>
      <c r="H333" s="38"/>
      <c r="I333" t="s" s="37">
        <v>4773</v>
      </c>
    </row>
    <row r="334" ht="16.35" customHeight="1">
      <c r="A334" t="s" s="37">
        <v>4774</v>
      </c>
      <c r="B334" t="s" s="37">
        <v>4775</v>
      </c>
      <c r="C334" s="38"/>
      <c r="D334" s="38"/>
      <c r="E334" s="38"/>
      <c r="F334" t="s" s="37">
        <v>4776</v>
      </c>
      <c r="G334" s="38"/>
      <c r="H334" s="38"/>
      <c r="I334" s="38"/>
    </row>
    <row r="335" ht="16.35" customHeight="1">
      <c r="A335" t="s" s="37">
        <v>4777</v>
      </c>
      <c r="B335" t="s" s="37">
        <v>4778</v>
      </c>
      <c r="C335" s="38"/>
      <c r="D335" s="38"/>
      <c r="E335" s="38"/>
      <c r="F335" s="38"/>
      <c r="G335" s="38"/>
      <c r="H335" s="38"/>
      <c r="I335" s="38"/>
    </row>
    <row r="336" ht="16.35" customHeight="1">
      <c r="A336" t="s" s="37">
        <v>4779</v>
      </c>
      <c r="B336" t="s" s="37">
        <v>4780</v>
      </c>
      <c r="C336" t="s" s="37">
        <v>4388</v>
      </c>
      <c r="D336" s="38"/>
      <c r="E336" s="38"/>
      <c r="F336" s="38"/>
      <c r="G336" s="38"/>
      <c r="H336" s="38"/>
      <c r="I336" s="38"/>
    </row>
    <row r="337" ht="16.35" customHeight="1">
      <c r="A337" t="s" s="37">
        <v>4781</v>
      </c>
      <c r="B337" t="s" s="37">
        <v>4782</v>
      </c>
      <c r="C337" s="38"/>
      <c r="D337" s="38"/>
      <c r="E337" s="38"/>
      <c r="F337" t="s" s="37">
        <v>4776</v>
      </c>
      <c r="G337" s="38"/>
      <c r="H337" s="38"/>
      <c r="I337" s="38"/>
    </row>
    <row r="338" ht="16.35" customHeight="1">
      <c r="A338" t="s" s="37">
        <v>4783</v>
      </c>
      <c r="B338" t="s" s="37">
        <v>4784</v>
      </c>
      <c r="C338" s="38"/>
      <c r="D338" s="38"/>
      <c r="E338" s="38"/>
      <c r="F338" s="38"/>
      <c r="G338" s="38"/>
      <c r="H338" t="s" s="37">
        <v>4785</v>
      </c>
      <c r="I338" s="38"/>
    </row>
    <row r="339" ht="16.35" customHeight="1">
      <c r="A339" t="s" s="37">
        <v>4786</v>
      </c>
      <c r="B339" t="s" s="37">
        <v>4787</v>
      </c>
      <c r="C339" t="s" s="37">
        <v>2307</v>
      </c>
      <c r="D339" s="38"/>
      <c r="E339" s="38"/>
      <c r="F339" t="s" s="37">
        <v>4384</v>
      </c>
      <c r="G339" s="38"/>
      <c r="H339" s="38"/>
      <c r="I339" s="38"/>
    </row>
    <row r="340" ht="16.35" customHeight="1">
      <c r="A340" t="s" s="37">
        <v>4788</v>
      </c>
      <c r="B340" t="s" s="37">
        <v>4789</v>
      </c>
      <c r="C340" s="38"/>
      <c r="D340" s="38"/>
      <c r="E340" s="38"/>
      <c r="F340" s="38"/>
      <c r="G340" s="38"/>
      <c r="H340" t="s" s="37">
        <v>4203</v>
      </c>
      <c r="I340" s="38"/>
    </row>
    <row r="341" ht="16.35" customHeight="1">
      <c r="A341" t="s" s="37">
        <v>4790</v>
      </c>
      <c r="B341" t="s" s="37">
        <v>1918</v>
      </c>
      <c r="C341" t="s" s="37">
        <v>2210</v>
      </c>
      <c r="D341" s="38"/>
      <c r="E341" s="38"/>
      <c r="F341" t="s" s="37">
        <v>4449</v>
      </c>
      <c r="G341" s="38"/>
      <c r="H341" s="38"/>
      <c r="I341" s="38"/>
    </row>
    <row r="342" ht="16.35" customHeight="1">
      <c r="A342" t="s" s="37">
        <v>4791</v>
      </c>
      <c r="B342" t="s" s="37">
        <v>4792</v>
      </c>
      <c r="C342" t="s" s="37">
        <v>2210</v>
      </c>
      <c r="D342" s="38"/>
      <c r="E342" s="38"/>
      <c r="F342" t="s" s="37">
        <v>4793</v>
      </c>
      <c r="G342" s="38"/>
      <c r="H342" s="38"/>
      <c r="I342" s="38"/>
    </row>
    <row r="343" ht="16.35" customHeight="1">
      <c r="A343" t="s" s="37">
        <v>4794</v>
      </c>
      <c r="B343" t="s" s="37">
        <v>3872</v>
      </c>
      <c r="C343" t="s" s="37">
        <v>4795</v>
      </c>
      <c r="D343" s="38"/>
      <c r="E343" s="38"/>
      <c r="F343" t="s" s="37">
        <v>1864</v>
      </c>
      <c r="G343" s="38"/>
      <c r="H343" s="38"/>
      <c r="I343" s="38"/>
    </row>
    <row r="344" ht="16.35" customHeight="1">
      <c r="A344" t="s" s="37">
        <v>4561</v>
      </c>
      <c r="B344" t="s" s="37">
        <v>4796</v>
      </c>
      <c r="C344" s="38"/>
      <c r="D344" s="38"/>
      <c r="E344" s="38"/>
      <c r="F344" s="38"/>
      <c r="G344" s="38"/>
      <c r="H344" t="s" s="37">
        <v>4422</v>
      </c>
      <c r="I344" s="38"/>
    </row>
    <row r="345" ht="16.35" customHeight="1">
      <c r="A345" t="s" s="37">
        <v>4090</v>
      </c>
      <c r="B345" t="s" s="37">
        <v>4797</v>
      </c>
      <c r="C345" t="s" s="37">
        <v>48</v>
      </c>
      <c r="D345" s="38"/>
      <c r="E345" s="38"/>
      <c r="F345" t="s" s="37">
        <v>4519</v>
      </c>
      <c r="G345" s="38"/>
      <c r="H345" s="38"/>
      <c r="I345" s="38"/>
    </row>
    <row r="346" ht="16.35" customHeight="1">
      <c r="A346" t="s" s="37">
        <v>4798</v>
      </c>
      <c r="B346" t="s" s="37">
        <v>4799</v>
      </c>
      <c r="C346" s="38"/>
      <c r="D346" s="38"/>
      <c r="E346" s="38"/>
      <c r="F346" s="38"/>
      <c r="G346" s="38"/>
      <c r="H346" s="38"/>
      <c r="I346" s="38"/>
    </row>
    <row r="347" ht="16.35" customHeight="1">
      <c r="A347" t="s" s="37">
        <v>4800</v>
      </c>
      <c r="B347" t="s" s="37">
        <v>1942</v>
      </c>
      <c r="C347" s="38"/>
      <c r="D347" s="38"/>
      <c r="E347" s="38"/>
      <c r="F347" s="38"/>
      <c r="G347" s="38"/>
      <c r="H347" t="s" s="37">
        <v>4801</v>
      </c>
      <c r="I347" s="38"/>
    </row>
    <row r="348" ht="16.35" customHeight="1">
      <c r="A348" t="s" s="37">
        <v>4802</v>
      </c>
      <c r="B348" t="s" s="37">
        <v>4803</v>
      </c>
      <c r="C348" t="s" s="37">
        <v>2307</v>
      </c>
      <c r="D348" s="38"/>
      <c r="E348" s="38"/>
      <c r="F348" t="s" s="37">
        <v>4804</v>
      </c>
      <c r="G348" s="38"/>
      <c r="H348" s="38"/>
      <c r="I348" s="38"/>
    </row>
    <row r="349" ht="16.35" customHeight="1">
      <c r="A349" t="s" s="37">
        <v>4805</v>
      </c>
      <c r="B349" t="s" s="37">
        <v>4806</v>
      </c>
      <c r="C349" s="38"/>
      <c r="D349" s="38"/>
      <c r="E349" s="38"/>
      <c r="F349" s="38"/>
      <c r="G349" s="38"/>
      <c r="H349" t="s" s="37">
        <v>4807</v>
      </c>
      <c r="I349" s="38"/>
    </row>
    <row r="350" ht="16.35" customHeight="1">
      <c r="A350" t="s" s="37">
        <v>4808</v>
      </c>
      <c r="B350" t="s" s="37">
        <v>4809</v>
      </c>
      <c r="C350" s="38"/>
      <c r="D350" s="38"/>
      <c r="E350" s="38"/>
      <c r="F350" s="38"/>
      <c r="G350" s="38"/>
      <c r="H350" t="s" s="37">
        <v>4810</v>
      </c>
      <c r="I350" s="38"/>
    </row>
    <row r="351" ht="16.35" customHeight="1">
      <c r="A351" t="s" s="37">
        <v>4090</v>
      </c>
      <c r="B351" t="s" s="37">
        <v>4811</v>
      </c>
      <c r="C351" t="s" s="37">
        <v>48</v>
      </c>
      <c r="D351" s="38"/>
      <c r="E351" s="38"/>
      <c r="F351" t="s" s="37">
        <v>4812</v>
      </c>
      <c r="G351" s="38"/>
      <c r="H351" s="38"/>
      <c r="I351" s="38"/>
    </row>
    <row r="352" ht="16.35" customHeight="1">
      <c r="A352" t="s" s="37">
        <v>4090</v>
      </c>
      <c r="B352" t="s" s="37">
        <v>4813</v>
      </c>
      <c r="C352" t="s" s="37">
        <v>2307</v>
      </c>
      <c r="D352" s="38"/>
      <c r="E352" s="38"/>
      <c r="F352" t="s" s="37">
        <v>4810</v>
      </c>
      <c r="G352" s="38"/>
      <c r="H352" s="38"/>
      <c r="I352" s="38"/>
    </row>
    <row r="353" ht="16.35" customHeight="1">
      <c r="A353" t="s" s="37">
        <v>4814</v>
      </c>
      <c r="B353" t="s" s="37">
        <v>1963</v>
      </c>
      <c r="C353" s="38"/>
      <c r="D353" s="38"/>
      <c r="E353" s="38"/>
      <c r="F353" t="s" s="37">
        <v>4812</v>
      </c>
      <c r="G353" s="38"/>
      <c r="H353" s="38"/>
      <c r="I353" s="38"/>
    </row>
    <row r="354" ht="16.35" customHeight="1">
      <c r="A354" t="s" s="37">
        <v>4815</v>
      </c>
      <c r="B354" t="s" s="37">
        <v>4816</v>
      </c>
      <c r="C354" s="38"/>
      <c r="D354" s="38"/>
      <c r="E354" s="38"/>
      <c r="F354" t="s" s="37">
        <v>4812</v>
      </c>
      <c r="G354" s="38"/>
      <c r="H354" s="38"/>
      <c r="I354" s="38"/>
    </row>
    <row r="355" ht="16.35" customHeight="1">
      <c r="A355" t="s" s="37">
        <v>4090</v>
      </c>
      <c r="B355" t="s" s="37">
        <v>1969</v>
      </c>
      <c r="C355" t="s" s="37">
        <v>2307</v>
      </c>
      <c r="D355" s="38"/>
      <c r="E355" s="38"/>
      <c r="F355" t="s" s="37">
        <v>4812</v>
      </c>
      <c r="G355" s="38"/>
      <c r="H355" s="38"/>
      <c r="I355" s="38"/>
    </row>
    <row r="356" ht="16.35" customHeight="1">
      <c r="A356" t="s" s="37">
        <v>4090</v>
      </c>
      <c r="B356" t="s" s="37">
        <v>1969</v>
      </c>
      <c r="C356" t="s" s="37">
        <v>2307</v>
      </c>
      <c r="D356" s="38"/>
      <c r="E356" s="38"/>
      <c r="F356" t="s" s="37">
        <v>4812</v>
      </c>
      <c r="G356" s="38"/>
      <c r="H356" s="38"/>
      <c r="I356" s="38"/>
    </row>
    <row r="357" ht="16.35" customHeight="1">
      <c r="A357" t="s" s="37">
        <v>4817</v>
      </c>
      <c r="B357" t="s" s="37">
        <v>4818</v>
      </c>
      <c r="C357" t="s" s="37">
        <v>2210</v>
      </c>
      <c r="D357" s="38"/>
      <c r="E357" s="38"/>
      <c r="F357" t="s" s="37">
        <v>4624</v>
      </c>
      <c r="G357" s="38"/>
      <c r="H357" s="38"/>
      <c r="I357" s="38"/>
    </row>
    <row r="358" ht="16.35" customHeight="1">
      <c r="A358" t="s" s="37">
        <v>4819</v>
      </c>
      <c r="B358" t="s" s="37">
        <v>1975</v>
      </c>
      <c r="C358" s="38"/>
      <c r="D358" s="38"/>
      <c r="E358" s="38"/>
      <c r="F358" s="38"/>
      <c r="G358" s="38"/>
      <c r="H358" s="38"/>
      <c r="I358" t="s" s="37">
        <v>4820</v>
      </c>
    </row>
    <row r="359" ht="16.35" customHeight="1">
      <c r="A359" t="s" s="37">
        <v>4090</v>
      </c>
      <c r="B359" t="s" s="37">
        <v>3951</v>
      </c>
      <c r="C359" s="38"/>
      <c r="D359" s="38"/>
      <c r="E359" s="38"/>
      <c r="F359" t="s" s="37">
        <v>4821</v>
      </c>
      <c r="G359" s="38"/>
      <c r="H359" s="38"/>
      <c r="I359" s="38"/>
    </row>
    <row r="360" ht="16.35" customHeight="1">
      <c r="A360" t="s" s="37">
        <v>4090</v>
      </c>
      <c r="B360" t="s" s="37">
        <v>3951</v>
      </c>
      <c r="C360" t="s" s="37">
        <v>2307</v>
      </c>
      <c r="D360" s="38"/>
      <c r="E360" s="38"/>
      <c r="F360" t="s" s="37">
        <v>4822</v>
      </c>
      <c r="G360" s="38"/>
      <c r="H360" s="38"/>
      <c r="I360" s="38"/>
    </row>
    <row r="361" ht="16.35" customHeight="1">
      <c r="A361" t="s" s="37">
        <v>4823</v>
      </c>
      <c r="B361" t="s" s="37">
        <v>1983</v>
      </c>
      <c r="C361" s="38"/>
      <c r="D361" s="38"/>
      <c r="E361" s="38"/>
      <c r="F361" s="38"/>
      <c r="G361" s="38"/>
      <c r="H361" t="s" s="37">
        <v>4585</v>
      </c>
      <c r="I361" s="38"/>
    </row>
    <row r="362" ht="16.35" customHeight="1">
      <c r="A362" t="s" s="37">
        <v>4536</v>
      </c>
      <c r="B362" t="s" s="37">
        <v>4824</v>
      </c>
      <c r="C362" t="s" s="37">
        <v>2307</v>
      </c>
      <c r="D362" s="38"/>
      <c r="E362" s="38"/>
      <c r="F362" t="s" s="37">
        <v>4343</v>
      </c>
      <c r="G362" s="38"/>
      <c r="H362" s="38"/>
      <c r="I362" s="38"/>
    </row>
    <row r="363" ht="16.35" customHeight="1">
      <c r="A363" t="s" s="37">
        <v>4825</v>
      </c>
      <c r="B363" t="s" s="37">
        <v>3978</v>
      </c>
      <c r="C363" s="38"/>
      <c r="D363" s="38"/>
      <c r="E363" s="38"/>
      <c r="F363" s="38"/>
      <c r="G363" s="38"/>
      <c r="H363" s="38"/>
      <c r="I363" s="38"/>
    </row>
    <row r="364" ht="16.35" customHeight="1">
      <c r="A364" t="s" s="37">
        <v>4826</v>
      </c>
      <c r="B364" t="s" s="37">
        <v>2010</v>
      </c>
      <c r="C364" s="38"/>
      <c r="D364" s="38"/>
      <c r="E364" s="38"/>
      <c r="F364" s="38"/>
      <c r="G364" s="38"/>
      <c r="H364" s="38"/>
      <c r="I364" s="38"/>
    </row>
    <row r="365" ht="16.35" customHeight="1">
      <c r="A365" t="s" s="37">
        <v>4827</v>
      </c>
      <c r="B365" t="s" s="37">
        <v>4828</v>
      </c>
      <c r="C365" s="38"/>
      <c r="D365" s="38"/>
      <c r="E365" s="38"/>
      <c r="F365" s="38"/>
      <c r="G365" s="38"/>
      <c r="H365" t="s" s="37">
        <v>4829</v>
      </c>
      <c r="I365" s="38"/>
    </row>
    <row r="366" ht="16.35" customHeight="1">
      <c r="A366" t="s" s="37">
        <v>4299</v>
      </c>
      <c r="B366" t="s" s="37">
        <v>4830</v>
      </c>
      <c r="C366" t="s" s="37">
        <v>4831</v>
      </c>
      <c r="D366" s="38"/>
      <c r="E366" s="38"/>
      <c r="F366" s="38"/>
      <c r="G366" s="38"/>
      <c r="H366" s="38"/>
      <c r="I366" s="38"/>
    </row>
    <row r="367" ht="16.35" customHeight="1">
      <c r="A367" t="s" s="37">
        <v>4725</v>
      </c>
      <c r="B367" t="s" s="37">
        <v>4051</v>
      </c>
      <c r="C367" s="38"/>
      <c r="D367" s="38"/>
      <c r="E367" s="38"/>
      <c r="F367" s="38"/>
      <c r="G367" s="38"/>
      <c r="H367" t="s" s="37">
        <v>4832</v>
      </c>
      <c r="I367" s="38"/>
    </row>
    <row r="368" ht="16.35" customHeight="1">
      <c r="A368" t="s" s="37">
        <v>4833</v>
      </c>
      <c r="B368" t="s" s="37">
        <v>4834</v>
      </c>
      <c r="C368" s="38"/>
      <c r="D368" s="38"/>
      <c r="E368" s="38"/>
      <c r="F368" s="38"/>
      <c r="G368" s="38"/>
      <c r="H368" s="38"/>
      <c r="I368" t="s" s="37">
        <v>4835</v>
      </c>
    </row>
    <row r="369" ht="16.35" customHeight="1">
      <c r="A369" t="s" s="37">
        <v>4632</v>
      </c>
      <c r="B369" t="s" s="37">
        <v>4836</v>
      </c>
      <c r="C369" s="38"/>
      <c r="D369" s="38"/>
      <c r="E369" s="38"/>
      <c r="F369" s="38"/>
      <c r="G369" s="38"/>
      <c r="H369" s="38"/>
      <c r="I369" s="38"/>
    </row>
    <row r="370" ht="16.35" customHeight="1">
      <c r="A370" t="s" s="37">
        <v>4090</v>
      </c>
      <c r="B370" t="s" s="37">
        <v>4837</v>
      </c>
      <c r="C370" t="s" s="37">
        <v>2210</v>
      </c>
      <c r="D370" s="38"/>
      <c r="E370" s="38"/>
      <c r="F370" t="s" s="37">
        <v>4838</v>
      </c>
      <c r="G370" s="38"/>
      <c r="H370" s="38"/>
      <c r="I370" s="38"/>
    </row>
    <row r="371" ht="16.35" customHeight="1">
      <c r="A371" t="s" s="37">
        <v>4561</v>
      </c>
      <c r="B371" t="s" s="37">
        <v>4839</v>
      </c>
      <c r="C371" s="38"/>
      <c r="D371" s="38"/>
      <c r="E371" s="38"/>
      <c r="F371" s="38"/>
      <c r="G371" s="38"/>
      <c r="H371" t="s" s="37">
        <v>4840</v>
      </c>
      <c r="I371" s="38"/>
    </row>
    <row r="372" ht="16.35" customHeight="1">
      <c r="A372" t="s" s="37">
        <v>4841</v>
      </c>
      <c r="B372" t="s" s="37">
        <v>2082</v>
      </c>
      <c r="C372" s="38"/>
      <c r="D372" s="38"/>
      <c r="E372" s="38"/>
      <c r="F372" t="s" s="37">
        <v>4364</v>
      </c>
      <c r="G372" s="38"/>
      <c r="H372" s="38"/>
      <c r="I372" s="38"/>
    </row>
    <row r="373" ht="16.35" customHeight="1">
      <c r="A373" t="s" s="37">
        <v>4842</v>
      </c>
      <c r="B373" t="s" s="37">
        <v>4843</v>
      </c>
      <c r="C373" s="38"/>
      <c r="D373" s="38"/>
      <c r="E373" s="38"/>
      <c r="F373" s="38"/>
      <c r="G373" s="38"/>
      <c r="H373" t="s" s="37">
        <v>4844</v>
      </c>
      <c r="I373" s="38"/>
    </row>
    <row r="374" ht="16.35" customHeight="1">
      <c r="A374" t="s" s="37">
        <v>4845</v>
      </c>
      <c r="B374" t="s" s="37">
        <v>2100</v>
      </c>
      <c r="C374" s="38"/>
      <c r="D374" s="38"/>
      <c r="E374" s="38"/>
      <c r="F374" s="38"/>
      <c r="G374" s="38"/>
      <c r="H374" s="38"/>
      <c r="I374" t="s" s="37">
        <v>543</v>
      </c>
    </row>
    <row r="375" ht="16.35" customHeight="1">
      <c r="A375" t="s" s="37">
        <v>4846</v>
      </c>
      <c r="B375" t="s" s="37">
        <v>606</v>
      </c>
      <c r="C375" s="38"/>
      <c r="D375" s="38"/>
      <c r="E375" s="38"/>
      <c r="F375" s="38"/>
      <c r="G375" s="38"/>
      <c r="H375" t="s" s="37">
        <v>3100</v>
      </c>
      <c r="I375" s="38"/>
    </row>
    <row r="376" ht="16.35" customHeight="1">
      <c r="A376" t="s" s="37">
        <v>4847</v>
      </c>
      <c r="B376" t="s" s="37">
        <v>4848</v>
      </c>
      <c r="C376" s="38"/>
      <c r="D376" s="38"/>
      <c r="E376" s="38"/>
      <c r="F376" s="38"/>
      <c r="G376" s="38"/>
      <c r="H376" s="38"/>
      <c r="I376" s="38"/>
    </row>
    <row r="377" ht="16.35" customHeight="1">
      <c r="A377" t="s" s="37">
        <v>4849</v>
      </c>
      <c r="B377" t="s" s="37">
        <v>4850</v>
      </c>
      <c r="C377" s="38"/>
      <c r="D377" s="38"/>
      <c r="E377" s="38"/>
      <c r="F377" s="38"/>
      <c r="G377" s="38"/>
      <c r="H377" t="s" s="37">
        <v>4851</v>
      </c>
      <c r="I377" s="38"/>
    </row>
    <row r="378" ht="16.35" customHeight="1">
      <c r="A378" t="s" s="37">
        <v>4852</v>
      </c>
      <c r="B378" t="s" s="37">
        <v>4853</v>
      </c>
      <c r="C378" s="38"/>
      <c r="D378" s="38"/>
      <c r="E378" s="38"/>
      <c r="F378" t="s" s="37">
        <v>4854</v>
      </c>
      <c r="G378" s="38"/>
      <c r="H378" s="38"/>
      <c r="I378" s="38"/>
    </row>
    <row r="379" ht="16.35" customHeight="1">
      <c r="A379" t="s" s="37">
        <v>4855</v>
      </c>
      <c r="B379" t="s" s="37">
        <v>4856</v>
      </c>
      <c r="C379" t="s" s="37">
        <v>48</v>
      </c>
      <c r="D379" s="38"/>
      <c r="E379" s="38"/>
      <c r="F379" t="s" s="37">
        <v>4857</v>
      </c>
      <c r="G379" s="38"/>
      <c r="H379" s="38"/>
      <c r="I379" s="38"/>
    </row>
    <row r="380" ht="16.35" customHeight="1">
      <c r="A380" t="s" s="37">
        <v>4857</v>
      </c>
      <c r="B380" t="s" s="37">
        <v>4858</v>
      </c>
      <c r="C380" s="38"/>
      <c r="D380" s="38"/>
      <c r="E380" s="38"/>
      <c r="F380" s="38"/>
      <c r="G380" s="38"/>
      <c r="H380" s="38"/>
      <c r="I380" t="s" s="37">
        <v>4859</v>
      </c>
    </row>
    <row r="381" ht="16.35" customHeight="1">
      <c r="A381" t="s" s="37">
        <v>4860</v>
      </c>
      <c r="B381" t="s" s="37">
        <v>4861</v>
      </c>
      <c r="C381" s="38"/>
      <c r="D381" s="38"/>
      <c r="E381" s="38"/>
      <c r="F381" s="38"/>
      <c r="G381" s="38"/>
      <c r="H381" s="38"/>
      <c r="I381" s="38"/>
    </row>
    <row r="382" ht="16.35" customHeight="1">
      <c r="A382" t="s" s="37">
        <v>4090</v>
      </c>
      <c r="B382" t="s" s="37">
        <v>4862</v>
      </c>
      <c r="C382" t="s" s="37">
        <v>2210</v>
      </c>
      <c r="D382" s="38"/>
      <c r="E382" s="38"/>
      <c r="F382" t="s" s="37">
        <v>4863</v>
      </c>
      <c r="G382" s="38"/>
      <c r="H382" s="38"/>
      <c r="I382" s="38"/>
    </row>
    <row r="383" ht="16.35" customHeight="1">
      <c r="A383" t="s" s="37">
        <v>4090</v>
      </c>
      <c r="B383" t="s" s="37">
        <v>4864</v>
      </c>
      <c r="C383" t="s" s="37">
        <v>4388</v>
      </c>
      <c r="D383" s="38"/>
      <c r="E383" s="38"/>
      <c r="F383" t="s" s="37">
        <v>4637</v>
      </c>
      <c r="G383" s="38"/>
      <c r="H383" s="38"/>
      <c r="I383" t="s" s="37">
        <v>4865</v>
      </c>
    </row>
    <row r="384" ht="16.35" customHeight="1">
      <c r="A384" t="s" s="37">
        <v>4866</v>
      </c>
      <c r="B384" t="s" s="37">
        <v>4867</v>
      </c>
      <c r="C384" t="s" s="37">
        <v>4831</v>
      </c>
      <c r="D384" s="38"/>
      <c r="E384" s="38"/>
      <c r="F384" s="38"/>
      <c r="G384" s="38"/>
      <c r="H384" s="38"/>
      <c r="I384" t="s" s="37">
        <v>4868</v>
      </c>
    </row>
    <row r="385" ht="16.35" customHeight="1">
      <c r="A385" t="s" s="37">
        <v>4090</v>
      </c>
      <c r="B385" t="s" s="37">
        <v>4869</v>
      </c>
      <c r="C385" t="s" s="37">
        <v>2307</v>
      </c>
      <c r="D385" s="38"/>
      <c r="E385" s="38"/>
      <c r="F385" s="38"/>
      <c r="G385" t="s" s="37">
        <v>4870</v>
      </c>
      <c r="H385" s="38"/>
      <c r="I385" s="38"/>
    </row>
    <row r="386" ht="16.35" customHeight="1">
      <c r="A386" t="s" s="37">
        <v>4871</v>
      </c>
      <c r="B386" t="s" s="37">
        <v>2131</v>
      </c>
      <c r="C386" s="38"/>
      <c r="D386" s="38"/>
      <c r="E386" s="38"/>
      <c r="F386" s="38"/>
      <c r="G386" s="38"/>
      <c r="H386" t="s" s="37">
        <v>4872</v>
      </c>
      <c r="I386" s="38"/>
    </row>
    <row r="387" ht="16.35" customHeight="1">
      <c r="A387" t="s" s="37">
        <v>4090</v>
      </c>
      <c r="B387" t="s" s="37">
        <v>2131</v>
      </c>
      <c r="C387" t="s" s="37">
        <v>2210</v>
      </c>
      <c r="D387" s="38"/>
      <c r="E387" s="38"/>
      <c r="F387" t="s" s="37">
        <v>4872</v>
      </c>
      <c r="G387" s="38"/>
      <c r="H387" s="38"/>
      <c r="I387" s="38"/>
    </row>
    <row r="388" ht="16.35" customHeight="1">
      <c r="A388" t="s" s="37">
        <v>4873</v>
      </c>
      <c r="B388" t="s" s="37">
        <v>4874</v>
      </c>
      <c r="C388" s="38"/>
      <c r="D388" s="38"/>
      <c r="E388" s="38"/>
      <c r="F388" s="38"/>
      <c r="G388" s="38"/>
      <c r="H388" t="s" s="37">
        <v>4875</v>
      </c>
      <c r="I388" s="38"/>
    </row>
    <row r="389" ht="16.35" customHeight="1">
      <c r="A389" t="s" s="37">
        <v>4876</v>
      </c>
      <c r="B389" t="s" s="37">
        <v>4877</v>
      </c>
      <c r="C389" s="38"/>
      <c r="D389" s="38"/>
      <c r="E389" s="38"/>
      <c r="F389" s="38"/>
      <c r="G389" s="38"/>
      <c r="H389" t="s" s="37">
        <v>4878</v>
      </c>
      <c r="I389" s="38"/>
    </row>
    <row r="390" ht="16.35" customHeight="1">
      <c r="A390" t="s" s="37">
        <v>2263</v>
      </c>
      <c r="B390" t="s" s="37">
        <v>4879</v>
      </c>
      <c r="C390" s="38"/>
      <c r="D390" s="38"/>
      <c r="E390" s="38"/>
      <c r="F390" t="s" s="37">
        <v>4880</v>
      </c>
      <c r="G390" s="38"/>
      <c r="H390" s="38"/>
      <c r="I390" s="38"/>
    </row>
    <row r="391" ht="16.35" customHeight="1">
      <c r="A391" t="s" s="37">
        <v>4881</v>
      </c>
      <c r="B391" t="s" s="37">
        <v>4882</v>
      </c>
      <c r="C391" s="38"/>
      <c r="D391" s="38"/>
      <c r="E391" s="38"/>
      <c r="F391" s="38"/>
      <c r="G391" s="38"/>
      <c r="H391" t="s" s="37">
        <v>4883</v>
      </c>
      <c r="I391" s="38"/>
    </row>
    <row r="392" ht="16.35" customHeight="1">
      <c r="A392" t="s" s="37">
        <v>4585</v>
      </c>
      <c r="B392" t="s" s="37">
        <v>4884</v>
      </c>
      <c r="C392" s="38"/>
      <c r="D392" s="38"/>
      <c r="E392" s="38"/>
      <c r="F392" s="38"/>
      <c r="G392" s="38"/>
      <c r="H392" s="38"/>
      <c r="I392" t="s" s="37">
        <v>543</v>
      </c>
    </row>
    <row r="393" ht="16.35" customHeight="1">
      <c r="A393" t="s" s="37">
        <v>4344</v>
      </c>
      <c r="B393" t="s" s="37">
        <v>4884</v>
      </c>
      <c r="C393" s="38"/>
      <c r="D393" s="38"/>
      <c r="E393" s="38"/>
      <c r="F393" t="s" s="37">
        <v>4885</v>
      </c>
      <c r="G393" s="38"/>
      <c r="H393" s="38"/>
      <c r="I393" s="38"/>
    </row>
    <row r="394" ht="16.35" customHeight="1">
      <c r="A394" t="s" s="37">
        <v>4090</v>
      </c>
      <c r="B394" t="s" s="37">
        <v>4886</v>
      </c>
      <c r="C394" t="s" s="37">
        <v>4440</v>
      </c>
      <c r="D394" s="38"/>
      <c r="E394" s="38"/>
      <c r="F394" t="s" s="37">
        <v>4525</v>
      </c>
      <c r="G394" s="38"/>
      <c r="H394" s="38"/>
      <c r="I394" t="s" s="37">
        <v>503</v>
      </c>
    </row>
    <row r="395" ht="16.35" customHeight="1">
      <c r="A395" t="s" s="37">
        <v>4294</v>
      </c>
      <c r="B395" t="s" s="37">
        <v>4887</v>
      </c>
      <c r="C395" s="38"/>
      <c r="D395" s="38"/>
      <c r="E395" s="38"/>
      <c r="F395" s="38"/>
      <c r="G395" s="38"/>
      <c r="H395" t="s" s="37">
        <v>4888</v>
      </c>
      <c r="I395" s="38"/>
    </row>
    <row r="396" ht="16.35" customHeight="1">
      <c r="A396" t="s" s="37">
        <v>32</v>
      </c>
      <c r="B396" t="s" s="37">
        <v>4889</v>
      </c>
      <c r="C396" s="38"/>
      <c r="D396" s="38"/>
      <c r="E396" s="38"/>
      <c r="F396" s="38"/>
      <c r="G396" s="38"/>
      <c r="H396" t="s" s="37">
        <v>4890</v>
      </c>
      <c r="I396" s="38"/>
    </row>
    <row r="397" ht="16.35" customHeight="1">
      <c r="A397" t="s" s="37">
        <v>4891</v>
      </c>
      <c r="B397" t="s" s="37">
        <v>4892</v>
      </c>
      <c r="C397" s="38"/>
      <c r="D397" s="38"/>
      <c r="E397" s="38"/>
      <c r="F397" s="38"/>
      <c r="G397" s="38"/>
      <c r="H397" t="s" s="37">
        <v>4893</v>
      </c>
      <c r="I397" s="38"/>
    </row>
    <row r="398" ht="16.35" customHeight="1">
      <c r="A398" t="s" s="37">
        <v>4894</v>
      </c>
      <c r="B398" t="s" s="37">
        <v>621</v>
      </c>
      <c r="C398" s="38"/>
      <c r="D398" s="38"/>
      <c r="E398" s="38"/>
      <c r="F398" s="38"/>
      <c r="G398" s="38"/>
      <c r="H398" s="38"/>
      <c r="I398" s="38"/>
    </row>
    <row r="399" ht="16.35" customHeight="1">
      <c r="A399" t="s" s="37">
        <v>4895</v>
      </c>
      <c r="B399" t="s" s="37">
        <v>4896</v>
      </c>
      <c r="C399" s="38"/>
      <c r="D399" s="38"/>
      <c r="E399" s="38"/>
      <c r="F399" t="s" s="37">
        <v>4897</v>
      </c>
      <c r="G399" s="38"/>
      <c r="H399" s="38"/>
      <c r="I399" t="s" s="37">
        <v>4898</v>
      </c>
    </row>
    <row r="400" ht="16.35" customHeight="1">
      <c r="A400" t="s" s="37">
        <v>4525</v>
      </c>
      <c r="B400" t="s" s="37">
        <v>4899</v>
      </c>
      <c r="C400" s="38"/>
      <c r="D400" s="38"/>
      <c r="E400" s="38"/>
      <c r="F400" s="38"/>
      <c r="G400" s="38"/>
      <c r="H400" s="38"/>
      <c r="I400" t="s" s="37">
        <v>4900</v>
      </c>
    </row>
    <row r="401" ht="16.35" customHeight="1">
      <c r="A401" t="s" s="37">
        <v>4901</v>
      </c>
      <c r="B401" t="s" s="37">
        <v>4899</v>
      </c>
      <c r="C401" s="38"/>
      <c r="D401" s="38"/>
      <c r="E401" s="38"/>
      <c r="F401" s="38"/>
      <c r="G401" s="38"/>
      <c r="H401" t="s" s="37">
        <v>4303</v>
      </c>
      <c r="I401" s="38"/>
    </row>
    <row r="402" ht="16.35" customHeight="1">
      <c r="A402" t="s" s="37">
        <v>4902</v>
      </c>
      <c r="B402" t="s" s="37">
        <v>4903</v>
      </c>
      <c r="C402" s="38"/>
      <c r="D402" s="38"/>
      <c r="E402" s="38"/>
      <c r="F402" s="38"/>
      <c r="G402" s="38"/>
      <c r="H402" t="s" s="37">
        <v>4904</v>
      </c>
      <c r="I402" s="38"/>
    </row>
    <row r="403" ht="16.35" customHeight="1">
      <c r="A403" t="s" s="37">
        <v>4905</v>
      </c>
      <c r="B403" t="s" s="37">
        <v>4906</v>
      </c>
      <c r="C403" s="38"/>
      <c r="D403" s="38"/>
      <c r="E403" s="38"/>
      <c r="F403" s="38"/>
      <c r="G403" s="38"/>
      <c r="H403" t="s" s="37">
        <v>4907</v>
      </c>
      <c r="I403" s="38"/>
    </row>
    <row r="404" ht="16.35" customHeight="1">
      <c r="A404" t="s" s="37">
        <v>4908</v>
      </c>
      <c r="B404" t="s" s="37">
        <v>4909</v>
      </c>
      <c r="C404" t="s" s="37">
        <v>2307</v>
      </c>
      <c r="D404" s="38"/>
      <c r="E404" s="38"/>
      <c r="F404" t="s" s="37">
        <v>4910</v>
      </c>
      <c r="G404" s="38"/>
      <c r="H404" s="38"/>
      <c r="I404" s="38"/>
    </row>
    <row r="405" ht="16.35" customHeight="1">
      <c r="A405" t="s" s="37">
        <v>4090</v>
      </c>
      <c r="B405" t="s" s="37">
        <v>4911</v>
      </c>
      <c r="C405" t="s" s="37">
        <v>48</v>
      </c>
      <c r="D405" s="38"/>
      <c r="E405" s="38"/>
      <c r="F405" t="s" s="37">
        <v>4716</v>
      </c>
      <c r="G405" s="38"/>
      <c r="H405" s="38"/>
      <c r="I405" s="38"/>
    </row>
    <row r="406" ht="16.35" customHeight="1">
      <c r="A406" t="s" s="37">
        <v>4090</v>
      </c>
      <c r="B406" t="s" s="37">
        <v>4912</v>
      </c>
      <c r="C406" t="s" s="37">
        <v>4913</v>
      </c>
      <c r="D406" s="38"/>
      <c r="E406" s="38"/>
      <c r="F406" t="s" s="37">
        <v>4914</v>
      </c>
      <c r="G406" s="38"/>
      <c r="H406" s="38"/>
      <c r="I406" s="38"/>
    </row>
    <row r="407" ht="16.35" customHeight="1">
      <c r="A407" t="s" s="37">
        <v>4090</v>
      </c>
      <c r="B407" t="s" s="37">
        <v>4915</v>
      </c>
      <c r="C407" t="s" s="37">
        <v>4092</v>
      </c>
      <c r="D407" s="38"/>
      <c r="E407" s="38"/>
      <c r="F407" t="s" s="37">
        <v>4810</v>
      </c>
      <c r="G407" s="38"/>
      <c r="H407" s="38"/>
      <c r="I407" s="38"/>
    </row>
    <row r="408" ht="16.35" customHeight="1">
      <c r="A408" t="s" s="37">
        <v>4090</v>
      </c>
      <c r="B408" t="s" s="37">
        <v>4916</v>
      </c>
      <c r="C408" t="s" s="37">
        <v>2307</v>
      </c>
      <c r="D408" s="38"/>
      <c r="E408" s="38"/>
      <c r="F408" t="s" s="37">
        <v>4910</v>
      </c>
      <c r="G408" s="38"/>
      <c r="H408" s="38"/>
      <c r="I408" s="38"/>
    </row>
    <row r="409" ht="16.35" customHeight="1">
      <c r="A409" t="s" s="37">
        <v>1192</v>
      </c>
      <c r="B409" t="s" s="37">
        <v>4917</v>
      </c>
      <c r="C409" s="38"/>
      <c r="D409" s="38"/>
      <c r="E409" s="38"/>
      <c r="F409" s="38"/>
      <c r="G409" s="38"/>
      <c r="H409" t="s" s="37">
        <v>4082</v>
      </c>
      <c r="I409" s="38"/>
    </row>
    <row r="410" ht="16.35" customHeight="1">
      <c r="A410" t="s" s="37">
        <v>4918</v>
      </c>
      <c r="B410" t="s" s="37">
        <v>4919</v>
      </c>
      <c r="C410" s="38"/>
      <c r="D410" s="38"/>
      <c r="E410" s="38"/>
      <c r="F410" s="38"/>
      <c r="G410" s="38"/>
      <c r="H410" t="s" s="37">
        <v>4920</v>
      </c>
      <c r="I410" s="38"/>
    </row>
    <row r="411" ht="16.35" customHeight="1">
      <c r="A411" t="s" s="37">
        <v>4384</v>
      </c>
      <c r="B411" t="s" s="37">
        <v>4921</v>
      </c>
      <c r="C411" s="38"/>
      <c r="D411" s="38"/>
      <c r="E411" s="38"/>
      <c r="F411" s="38"/>
      <c r="G411" s="38"/>
      <c r="H411" s="38"/>
      <c r="I411" s="38"/>
    </row>
    <row r="412" ht="16.35" customHeight="1">
      <c r="A412" t="s" s="37">
        <v>4215</v>
      </c>
      <c r="B412" t="s" s="37">
        <v>4922</v>
      </c>
      <c r="C412" s="38"/>
      <c r="D412" s="38"/>
      <c r="E412" s="38"/>
      <c r="F412" s="38"/>
      <c r="G412" s="38"/>
      <c r="H412" s="38"/>
      <c r="I412" s="38"/>
    </row>
    <row r="413" ht="16.35" customHeight="1">
      <c r="A413" t="s" s="37">
        <v>4923</v>
      </c>
      <c r="B413" t="s" s="37">
        <v>4924</v>
      </c>
      <c r="C413" t="s" s="37">
        <v>2210</v>
      </c>
      <c r="D413" s="38"/>
      <c r="E413" s="38"/>
      <c r="F413" s="38"/>
      <c r="G413" t="s" s="37">
        <v>4925</v>
      </c>
      <c r="H413" s="38"/>
      <c r="I413" s="38"/>
    </row>
    <row r="414" ht="16.35" customHeight="1">
      <c r="A414" t="s" s="37">
        <v>4926</v>
      </c>
      <c r="B414" t="s" s="37">
        <v>4927</v>
      </c>
      <c r="C414" s="38"/>
      <c r="D414" s="38"/>
      <c r="E414" s="38"/>
      <c r="F414" s="38"/>
      <c r="G414" s="38"/>
      <c r="H414" s="38"/>
      <c r="I414" t="s" s="37">
        <v>4766</v>
      </c>
    </row>
    <row r="415" ht="16.35" customHeight="1">
      <c r="A415" t="s" s="37">
        <v>4090</v>
      </c>
      <c r="B415" t="s" s="37">
        <v>4928</v>
      </c>
      <c r="C415" t="s" s="37">
        <v>2210</v>
      </c>
      <c r="D415" s="38"/>
      <c r="E415" s="38"/>
      <c r="F415" t="s" s="37">
        <v>4883</v>
      </c>
      <c r="G415" s="38"/>
      <c r="H415" s="38"/>
      <c r="I415" s="38"/>
    </row>
    <row r="416" ht="16.35" customHeight="1">
      <c r="A416" t="s" s="37">
        <v>4137</v>
      </c>
      <c r="B416" t="s" s="37">
        <v>4929</v>
      </c>
      <c r="C416" s="38"/>
      <c r="D416" s="38"/>
      <c r="E416" s="38"/>
      <c r="F416" s="38"/>
      <c r="G416" s="38"/>
      <c r="H416" s="38"/>
      <c r="I416" s="38"/>
    </row>
    <row r="417" ht="16.35" customHeight="1">
      <c r="A417" t="s" s="37">
        <v>4930</v>
      </c>
      <c r="B417" t="s" s="37">
        <v>4931</v>
      </c>
      <c r="C417" s="38"/>
      <c r="D417" s="38"/>
      <c r="E417" s="38"/>
      <c r="F417" s="38"/>
      <c r="G417" s="38"/>
      <c r="H417" s="38"/>
      <c r="I417" t="s" s="37">
        <v>4932</v>
      </c>
    </row>
    <row r="418" ht="16.35" customHeight="1">
      <c r="A418" t="s" s="37">
        <v>4933</v>
      </c>
      <c r="B418" t="s" s="37">
        <v>4934</v>
      </c>
      <c r="C418" s="38"/>
      <c r="D418" s="38"/>
      <c r="E418" s="38"/>
      <c r="F418" s="38"/>
      <c r="G418" s="38"/>
      <c r="H418" t="s" s="37">
        <v>4935</v>
      </c>
      <c r="I418" s="38"/>
    </row>
    <row r="419" ht="16.35" customHeight="1">
      <c r="A419" t="s" s="37">
        <v>4090</v>
      </c>
      <c r="B419" t="s" s="37">
        <v>4936</v>
      </c>
      <c r="C419" t="s" s="37">
        <v>48</v>
      </c>
      <c r="D419" s="38"/>
      <c r="E419" s="38"/>
      <c r="F419" t="s" s="37">
        <v>4937</v>
      </c>
      <c r="G419" s="38"/>
      <c r="H419" s="38"/>
      <c r="I419" s="38"/>
    </row>
    <row r="420" ht="16.35" customHeight="1">
      <c r="A420" t="s" s="37">
        <v>4938</v>
      </c>
      <c r="B420" t="s" s="37">
        <v>4939</v>
      </c>
      <c r="C420" s="38"/>
      <c r="D420" s="38"/>
      <c r="E420" s="38"/>
      <c r="F420" s="38"/>
      <c r="G420" s="38"/>
      <c r="H420" s="38"/>
      <c r="I420" t="s" s="37">
        <v>4766</v>
      </c>
    </row>
    <row r="421" ht="16.35" customHeight="1">
      <c r="A421" t="s" s="37">
        <v>4940</v>
      </c>
      <c r="B421" t="s" s="37">
        <v>4941</v>
      </c>
      <c r="C421" s="38"/>
      <c r="D421" s="38"/>
      <c r="E421" s="38"/>
      <c r="F421" s="38"/>
      <c r="G421" s="38"/>
      <c r="H421" t="s" s="37">
        <v>4942</v>
      </c>
      <c r="I421" t="s" s="37">
        <v>4943</v>
      </c>
    </row>
    <row r="422" ht="16.35" customHeight="1">
      <c r="A422" t="s" s="37">
        <v>4944</v>
      </c>
      <c r="B422" t="s" s="37">
        <v>4945</v>
      </c>
      <c r="C422" t="s" s="37">
        <v>118</v>
      </c>
      <c r="D422" s="38"/>
      <c r="E422" s="38"/>
      <c r="F422" t="s" s="37">
        <v>4883</v>
      </c>
      <c r="G422" s="38"/>
      <c r="H422" s="38"/>
      <c r="I422" s="38"/>
    </row>
    <row r="423" ht="16.35" customHeight="1">
      <c r="A423" t="s" s="37">
        <v>4343</v>
      </c>
      <c r="B423" t="s" s="37">
        <v>4946</v>
      </c>
      <c r="C423" s="38"/>
      <c r="D423" s="38"/>
      <c r="E423" s="38"/>
      <c r="F423" s="38"/>
      <c r="G423" s="38"/>
      <c r="H423" s="38"/>
      <c r="I423" s="38"/>
    </row>
    <row r="424" ht="16.35" customHeight="1">
      <c r="A424" t="s" s="37">
        <v>4303</v>
      </c>
      <c r="B424" t="s" s="37">
        <v>4947</v>
      </c>
      <c r="C424" t="s" s="37">
        <v>2210</v>
      </c>
      <c r="D424" s="39">
        <v>11</v>
      </c>
      <c r="E424" s="38"/>
      <c r="F424" t="s" s="37">
        <v>4303</v>
      </c>
      <c r="G424" s="38"/>
      <c r="H424" s="38"/>
      <c r="I424" s="38"/>
    </row>
    <row r="425" ht="16.35" customHeight="1">
      <c r="A425" t="s" s="37">
        <v>4948</v>
      </c>
      <c r="B425" t="s" s="37">
        <v>4949</v>
      </c>
      <c r="C425" s="38"/>
      <c r="D425" s="38"/>
      <c r="E425" s="38"/>
      <c r="F425" s="38"/>
      <c r="G425" s="38"/>
      <c r="H425" t="s" s="37">
        <v>4950</v>
      </c>
      <c r="I425" t="s" s="37">
        <v>4932</v>
      </c>
    </row>
    <row r="426" ht="16.35" customHeight="1">
      <c r="A426" t="s" s="37">
        <v>4272</v>
      </c>
      <c r="B426" t="s" s="37">
        <v>4951</v>
      </c>
      <c r="C426" s="38"/>
      <c r="D426" s="38"/>
      <c r="E426" s="38"/>
      <c r="F426" s="38"/>
      <c r="G426" s="38"/>
      <c r="H426" s="38"/>
      <c r="I426" s="38"/>
    </row>
    <row r="427" ht="16.35" customHeight="1">
      <c r="A427" t="s" s="37">
        <v>4952</v>
      </c>
      <c r="B427" t="s" s="37">
        <v>4953</v>
      </c>
      <c r="C427" s="38"/>
      <c r="D427" s="38"/>
      <c r="E427" s="38"/>
      <c r="F427" s="38"/>
      <c r="G427" s="38"/>
      <c r="H427" t="s" s="37">
        <v>4954</v>
      </c>
      <c r="I427" t="s" s="37">
        <v>4955</v>
      </c>
    </row>
    <row r="428" ht="16.35" customHeight="1">
      <c r="A428" t="s" s="37">
        <v>4956</v>
      </c>
      <c r="B428" t="s" s="37">
        <v>4957</v>
      </c>
      <c r="C428" t="s" s="37">
        <v>4958</v>
      </c>
      <c r="D428" s="38"/>
      <c r="E428" s="38"/>
      <c r="F428" t="s" s="37">
        <v>4935</v>
      </c>
      <c r="G428" s="38"/>
      <c r="H428" s="38"/>
      <c r="I428" s="38"/>
    </row>
    <row r="429" ht="16.35" customHeight="1">
      <c r="A429" t="s" s="37">
        <v>4344</v>
      </c>
      <c r="B429" t="s" s="37">
        <v>4959</v>
      </c>
      <c r="C429" s="38"/>
      <c r="D429" s="38"/>
      <c r="E429" s="39">
        <v>15</v>
      </c>
      <c r="F429" t="s" s="37">
        <v>4960</v>
      </c>
      <c r="G429" s="38"/>
      <c r="H429" s="38"/>
      <c r="I429" s="38"/>
    </row>
    <row r="430" ht="16.65" customHeight="1">
      <c r="A430" s="38"/>
      <c r="B430" s="38"/>
      <c r="C430" s="40"/>
      <c r="D430" s="40"/>
      <c r="E430" s="40"/>
      <c r="F430" s="38"/>
      <c r="G430" s="38"/>
      <c r="H430" s="38"/>
      <c r="I430" s="38"/>
    </row>
    <row r="431" ht="17" customHeight="1">
      <c r="A431" s="38"/>
      <c r="B431" s="41">
        <f>COUNTIF(B3:B429,"=1795*")</f>
        <v>33</v>
      </c>
      <c r="C431" s="11">
        <f>426-83-COUNTBLANK(C85:C429)</f>
        <v>117</v>
      </c>
      <c r="D431" s="11">
        <f>COUNT(D85:D406)</f>
        <v>0</v>
      </c>
      <c r="E431" s="11">
        <f>COUNTIF(E3:E428,"&lt;10")</f>
        <v>0</v>
      </c>
      <c r="F431" s="42"/>
      <c r="G431" s="38"/>
      <c r="H431" s="38"/>
      <c r="I431" s="38"/>
    </row>
    <row r="432" ht="17" customHeight="1">
      <c r="A432" s="38"/>
      <c r="B432" s="38"/>
      <c r="C432" s="36"/>
      <c r="D432" s="43"/>
      <c r="E432" s="25">
        <f>C431+D431+E431</f>
        <v>117</v>
      </c>
      <c r="F432" s="42"/>
      <c r="G432" s="38"/>
      <c r="H432" s="38"/>
      <c r="I432" s="38"/>
    </row>
    <row r="433" ht="16.65" customHeight="1">
      <c r="A433" s="38"/>
      <c r="B433" s="38"/>
      <c r="C433" s="38"/>
      <c r="D433" s="44"/>
      <c r="E433" s="45"/>
      <c r="F433" s="42"/>
      <c r="G433" s="38"/>
      <c r="H433" s="38"/>
      <c r="I433" s="38"/>
    </row>
  </sheetData>
  <mergeCells count="1">
    <mergeCell ref="A1:I1"/>
  </mergeCells>
  <pageMargins left="1" right="1" top="1" bottom="1" header="0.25" footer="0.25"/>
  <pageSetup firstPageNumber="1" fitToHeight="1" fitToWidth="1" scale="100" useFirstPageNumber="0" orientation="portrait" pageOrder="downThenOver"/>
  <headerFooter>
    <oddFooter>&amp;C&amp;"Helvetica Neue,Regular"&amp;12&amp;K000000&amp;P</oddFooter>
  </headerFooter>
</worksheet>
</file>

<file path=xl/worksheets/sheet5.xml><?xml version="1.0" encoding="utf-8"?>
<worksheet xmlns:r="http://schemas.openxmlformats.org/officeDocument/2006/relationships" xmlns="http://schemas.openxmlformats.org/spreadsheetml/2006/main">
  <sheetPr>
    <pageSetUpPr fitToPage="1"/>
  </sheetPr>
  <dimension ref="A1:I1136"/>
  <sheetViews>
    <sheetView workbookViewId="0" showGridLines="0" defaultGridColor="1">
      <pane topLeftCell="A2" xSplit="0" ySplit="1" activePane="bottomLeft" state="frozen"/>
    </sheetView>
  </sheetViews>
  <sheetFormatPr defaultColWidth="16.3333" defaultRowHeight="16.6" customHeight="1" outlineLevelRow="0" outlineLevelCol="0"/>
  <cols>
    <col min="1" max="1" width="37.5703" style="46" customWidth="1"/>
    <col min="2" max="2" width="13.9375" style="46" customWidth="1"/>
    <col min="3" max="3" width="11.2422" style="46" customWidth="1"/>
    <col min="4" max="4" width="9" style="46" customWidth="1"/>
    <col min="5" max="5" width="8.625" style="46" customWidth="1"/>
    <col min="6" max="6" width="21.0234" style="46" customWidth="1"/>
    <col min="7" max="7" width="21.625" style="46" customWidth="1"/>
    <col min="8" max="8" width="31.625" style="46" customWidth="1"/>
    <col min="9" max="9" width="66.1953" style="46" customWidth="1"/>
    <col min="10" max="16384" width="16.3516" style="46" customWidth="1"/>
  </cols>
  <sheetData>
    <row r="1" ht="16.65" customHeight="1">
      <c r="A1" t="s" s="33">
        <v>0</v>
      </c>
      <c r="B1" t="s" s="34">
        <v>1</v>
      </c>
      <c r="C1" t="s" s="34">
        <v>2</v>
      </c>
      <c r="D1" t="s" s="34">
        <v>3</v>
      </c>
      <c r="E1" t="s" s="34">
        <v>4</v>
      </c>
      <c r="F1" t="s" s="34">
        <v>5</v>
      </c>
      <c r="G1" t="s" s="34">
        <v>6</v>
      </c>
      <c r="H1" t="s" s="34">
        <v>4077</v>
      </c>
      <c r="I1" t="s" s="34">
        <v>8</v>
      </c>
    </row>
    <row r="2" ht="16.65" customHeight="1">
      <c r="A2" t="s" s="35">
        <v>4961</v>
      </c>
      <c r="B2" t="s" s="35">
        <v>4962</v>
      </c>
      <c r="C2" s="36"/>
      <c r="D2" s="36"/>
      <c r="E2" s="36"/>
      <c r="F2" s="36"/>
      <c r="G2" s="36"/>
      <c r="H2" s="36"/>
      <c r="I2" t="s" s="35">
        <v>4963</v>
      </c>
    </row>
    <row r="3" ht="16.35" customHeight="1">
      <c r="A3" t="s" s="37">
        <v>4964</v>
      </c>
      <c r="B3" t="s" s="37">
        <v>4965</v>
      </c>
      <c r="C3" s="38"/>
      <c r="D3" s="38"/>
      <c r="E3" s="38"/>
      <c r="F3" s="38"/>
      <c r="G3" s="38"/>
      <c r="H3" s="38"/>
      <c r="I3" t="s" s="37">
        <v>4966</v>
      </c>
    </row>
    <row r="4" ht="16.35" customHeight="1">
      <c r="A4" t="s" s="37">
        <v>4967</v>
      </c>
      <c r="B4" t="s" s="37">
        <v>4968</v>
      </c>
      <c r="C4" s="38"/>
      <c r="D4" s="39">
        <v>13</v>
      </c>
      <c r="E4" s="38"/>
      <c r="F4" s="38"/>
      <c r="G4" s="38"/>
      <c r="H4" s="38"/>
      <c r="I4" t="s" s="37">
        <v>4969</v>
      </c>
    </row>
    <row r="5" ht="16.35" customHeight="1">
      <c r="A5" t="s" s="37">
        <v>4970</v>
      </c>
      <c r="B5" t="s" s="37">
        <v>4971</v>
      </c>
      <c r="C5" s="38"/>
      <c r="D5" s="38"/>
      <c r="E5" s="39">
        <v>3</v>
      </c>
      <c r="F5" s="38"/>
      <c r="G5" s="38"/>
      <c r="H5" s="38"/>
      <c r="I5" t="s" s="37">
        <v>4969</v>
      </c>
    </row>
    <row r="6" ht="16.35" customHeight="1">
      <c r="A6" t="s" s="37">
        <v>4972</v>
      </c>
      <c r="B6" t="s" s="37">
        <v>4973</v>
      </c>
      <c r="C6" s="38"/>
      <c r="D6" s="38"/>
      <c r="E6" s="38"/>
      <c r="F6" s="38"/>
      <c r="G6" s="38"/>
      <c r="H6" s="38"/>
      <c r="I6" t="s" s="37">
        <v>4974</v>
      </c>
    </row>
    <row r="7" ht="16.35" customHeight="1">
      <c r="A7" t="s" s="37">
        <v>4975</v>
      </c>
      <c r="B7" t="s" s="37">
        <v>4976</v>
      </c>
      <c r="C7" s="38"/>
      <c r="D7" s="38"/>
      <c r="E7" s="38"/>
      <c r="F7" s="38"/>
      <c r="G7" s="38"/>
      <c r="H7" s="38"/>
      <c r="I7" t="s" s="37">
        <v>4969</v>
      </c>
    </row>
    <row r="8" ht="16.35" customHeight="1">
      <c r="A8" t="s" s="37">
        <v>4977</v>
      </c>
      <c r="B8" t="s" s="37">
        <v>4978</v>
      </c>
      <c r="C8" s="38"/>
      <c r="D8" s="38"/>
      <c r="E8" s="38"/>
      <c r="F8" s="38"/>
      <c r="G8" s="38"/>
      <c r="H8" s="38"/>
      <c r="I8" t="s" s="37">
        <v>4979</v>
      </c>
    </row>
    <row r="9" ht="16.35" customHeight="1">
      <c r="A9" t="s" s="37">
        <v>4980</v>
      </c>
      <c r="B9" t="s" s="37">
        <v>4981</v>
      </c>
      <c r="C9" s="38"/>
      <c r="D9" s="38"/>
      <c r="E9" s="39">
        <v>6</v>
      </c>
      <c r="F9" s="38"/>
      <c r="G9" s="38"/>
      <c r="H9" s="38"/>
      <c r="I9" t="s" s="37">
        <v>4963</v>
      </c>
    </row>
    <row r="10" ht="16.35" customHeight="1">
      <c r="A10" t="s" s="37">
        <v>4982</v>
      </c>
      <c r="B10" t="s" s="37">
        <v>4983</v>
      </c>
      <c r="C10" s="38"/>
      <c r="D10" s="38"/>
      <c r="E10" s="38"/>
      <c r="F10" s="38"/>
      <c r="G10" s="38"/>
      <c r="H10" s="38"/>
      <c r="I10" t="s" s="37">
        <v>4984</v>
      </c>
    </row>
    <row r="11" ht="16.35" customHeight="1">
      <c r="A11" t="s" s="37">
        <v>4985</v>
      </c>
      <c r="B11" t="s" s="37">
        <v>4986</v>
      </c>
      <c r="C11" s="38"/>
      <c r="D11" s="38"/>
      <c r="E11" s="39">
        <v>2</v>
      </c>
      <c r="F11" s="38"/>
      <c r="G11" s="38"/>
      <c r="H11" s="38"/>
      <c r="I11" t="s" s="37">
        <v>4987</v>
      </c>
    </row>
    <row r="12" ht="16.35" customHeight="1">
      <c r="A12" t="s" s="37">
        <v>4988</v>
      </c>
      <c r="B12" t="s" s="37">
        <v>4989</v>
      </c>
      <c r="C12" s="38"/>
      <c r="D12" s="38"/>
      <c r="E12" s="38"/>
      <c r="F12" s="38"/>
      <c r="G12" s="38"/>
      <c r="H12" t="s" s="37">
        <v>4990</v>
      </c>
      <c r="I12" t="s" s="37">
        <v>4963</v>
      </c>
    </row>
    <row r="13" ht="16.35" customHeight="1">
      <c r="A13" t="s" s="37">
        <v>4991</v>
      </c>
      <c r="B13" t="s" s="37">
        <v>4992</v>
      </c>
      <c r="C13" s="38"/>
      <c r="D13" s="38"/>
      <c r="E13" s="38"/>
      <c r="F13" t="s" s="37">
        <v>4991</v>
      </c>
      <c r="G13" t="s" s="37">
        <v>4993</v>
      </c>
      <c r="H13" s="38"/>
      <c r="I13" t="s" s="37">
        <v>4994</v>
      </c>
    </row>
    <row r="14" ht="16.35" customHeight="1">
      <c r="A14" t="s" s="37">
        <v>4995</v>
      </c>
      <c r="B14" t="s" s="37">
        <v>4996</v>
      </c>
      <c r="C14" s="38"/>
      <c r="D14" s="38"/>
      <c r="E14" s="38"/>
      <c r="F14" s="38"/>
      <c r="G14" s="38"/>
      <c r="H14" s="38"/>
      <c r="I14" t="s" s="37">
        <v>4997</v>
      </c>
    </row>
    <row r="15" ht="16.35" customHeight="1">
      <c r="A15" t="s" s="37">
        <v>4998</v>
      </c>
      <c r="B15" t="s" s="37">
        <v>4999</v>
      </c>
      <c r="C15" s="38"/>
      <c r="D15" s="38"/>
      <c r="E15" s="38"/>
      <c r="F15" s="38"/>
      <c r="G15" s="38"/>
      <c r="H15" s="38"/>
      <c r="I15" t="s" s="37">
        <v>5000</v>
      </c>
    </row>
    <row r="16" ht="16.35" customHeight="1">
      <c r="A16" t="s" s="37">
        <v>5001</v>
      </c>
      <c r="B16" t="s" s="37">
        <v>5002</v>
      </c>
      <c r="C16" s="38"/>
      <c r="D16" s="38"/>
      <c r="E16" s="38"/>
      <c r="F16" t="s" s="37">
        <v>5003</v>
      </c>
      <c r="G16" s="38"/>
      <c r="H16" s="38"/>
      <c r="I16" t="s" s="37">
        <v>4969</v>
      </c>
    </row>
    <row r="17" ht="16.35" customHeight="1">
      <c r="A17" t="s" s="37">
        <v>5004</v>
      </c>
      <c r="B17" t="s" s="37">
        <v>5005</v>
      </c>
      <c r="C17" s="38"/>
      <c r="D17" s="38"/>
      <c r="E17" s="38"/>
      <c r="F17" s="38"/>
      <c r="G17" s="38"/>
      <c r="H17" s="38"/>
      <c r="I17" t="s" s="37">
        <v>4969</v>
      </c>
    </row>
    <row r="18" ht="16.35" customHeight="1">
      <c r="A18" t="s" s="37">
        <v>5006</v>
      </c>
      <c r="B18" t="s" s="37">
        <v>5005</v>
      </c>
      <c r="C18" s="38"/>
      <c r="D18" s="38"/>
      <c r="E18" s="38"/>
      <c r="F18" s="38"/>
      <c r="G18" s="38"/>
      <c r="H18" s="38"/>
      <c r="I18" t="s" s="37">
        <v>5007</v>
      </c>
    </row>
    <row r="19" ht="16.35" customHeight="1">
      <c r="A19" t="s" s="37">
        <v>5008</v>
      </c>
      <c r="B19" t="s" s="37">
        <v>5009</v>
      </c>
      <c r="C19" s="38"/>
      <c r="D19" s="38"/>
      <c r="E19" s="38"/>
      <c r="F19" s="38"/>
      <c r="G19" s="38"/>
      <c r="H19" s="38"/>
      <c r="I19" t="s" s="37">
        <v>4969</v>
      </c>
    </row>
    <row r="20" ht="16.35" customHeight="1">
      <c r="A20" t="s" s="37">
        <v>5010</v>
      </c>
      <c r="B20" t="s" s="37">
        <v>5011</v>
      </c>
      <c r="C20" s="38"/>
      <c r="D20" s="38"/>
      <c r="E20" s="38"/>
      <c r="F20" s="38"/>
      <c r="G20" s="38"/>
      <c r="H20" s="38"/>
      <c r="I20" t="s" s="37">
        <v>4963</v>
      </c>
    </row>
    <row r="21" ht="16.35" customHeight="1">
      <c r="A21" t="s" s="37">
        <v>5012</v>
      </c>
      <c r="B21" t="s" s="37">
        <v>5013</v>
      </c>
      <c r="C21" s="39">
        <v>5</v>
      </c>
      <c r="D21" s="38"/>
      <c r="E21" s="38"/>
      <c r="F21" s="38"/>
      <c r="G21" s="38"/>
      <c r="H21" s="38"/>
      <c r="I21" t="s" s="37">
        <v>5014</v>
      </c>
    </row>
    <row r="22" ht="16.35" customHeight="1">
      <c r="A22" t="s" s="37">
        <v>5015</v>
      </c>
      <c r="B22" t="s" s="37">
        <v>5016</v>
      </c>
      <c r="C22" s="38"/>
      <c r="D22" s="38"/>
      <c r="E22" s="38"/>
      <c r="F22" s="38"/>
      <c r="G22" s="38"/>
      <c r="H22" t="s" s="37">
        <v>5017</v>
      </c>
      <c r="I22" t="s" s="37">
        <v>4969</v>
      </c>
    </row>
    <row r="23" ht="16.35" customHeight="1">
      <c r="A23" t="s" s="37">
        <v>5018</v>
      </c>
      <c r="B23" t="s" s="37">
        <v>5019</v>
      </c>
      <c r="C23" s="38"/>
      <c r="D23" s="39">
        <v>1</v>
      </c>
      <c r="E23" s="38"/>
      <c r="F23" s="38"/>
      <c r="G23" s="38"/>
      <c r="H23" s="38"/>
      <c r="I23" t="s" s="37">
        <v>5020</v>
      </c>
    </row>
    <row r="24" ht="16.35" customHeight="1">
      <c r="A24" t="s" s="37">
        <v>5021</v>
      </c>
      <c r="B24" t="s" s="37">
        <v>5022</v>
      </c>
      <c r="C24" s="38"/>
      <c r="D24" s="38"/>
      <c r="E24" s="38"/>
      <c r="F24" s="38"/>
      <c r="G24" s="38"/>
      <c r="H24" s="38"/>
      <c r="I24" t="s" s="37">
        <v>4963</v>
      </c>
    </row>
    <row r="25" ht="16.35" customHeight="1">
      <c r="A25" t="s" s="37">
        <v>5023</v>
      </c>
      <c r="B25" t="s" s="37">
        <v>5024</v>
      </c>
      <c r="C25" s="38"/>
      <c r="D25" s="38"/>
      <c r="E25" s="39">
        <v>2</v>
      </c>
      <c r="F25" s="38"/>
      <c r="G25" s="38"/>
      <c r="H25" s="38"/>
      <c r="I25" t="s" s="37">
        <v>4969</v>
      </c>
    </row>
    <row r="26" ht="16.35" customHeight="1">
      <c r="A26" t="s" s="37">
        <v>5025</v>
      </c>
      <c r="B26" t="s" s="37">
        <v>5026</v>
      </c>
      <c r="C26" s="38"/>
      <c r="D26" s="38"/>
      <c r="E26" s="38"/>
      <c r="F26" s="38"/>
      <c r="G26" s="38"/>
      <c r="H26" t="s" s="37">
        <v>5027</v>
      </c>
      <c r="I26" t="s" s="37">
        <v>4987</v>
      </c>
    </row>
    <row r="27" ht="16.35" customHeight="1">
      <c r="A27" t="s" s="37">
        <v>5028</v>
      </c>
      <c r="B27" t="s" s="37">
        <v>5029</v>
      </c>
      <c r="C27" s="38"/>
      <c r="D27" s="38"/>
      <c r="E27" s="39">
        <v>27</v>
      </c>
      <c r="F27" s="38"/>
      <c r="G27" s="38"/>
      <c r="H27" s="38"/>
      <c r="I27" t="s" s="37">
        <v>4963</v>
      </c>
    </row>
    <row r="28" ht="16.35" customHeight="1">
      <c r="A28" t="s" s="37">
        <v>5030</v>
      </c>
      <c r="B28" t="s" s="37">
        <v>5031</v>
      </c>
      <c r="C28" s="38"/>
      <c r="D28" s="38"/>
      <c r="E28" s="38"/>
      <c r="F28" s="38"/>
      <c r="G28" s="38"/>
      <c r="H28" s="38"/>
      <c r="I28" t="s" s="37">
        <v>5020</v>
      </c>
    </row>
    <row r="29" ht="16.35" customHeight="1">
      <c r="A29" t="s" s="37">
        <v>5032</v>
      </c>
      <c r="B29" t="s" s="37">
        <v>5033</v>
      </c>
      <c r="C29" s="38"/>
      <c r="D29" s="38"/>
      <c r="E29" s="38"/>
      <c r="F29" s="38"/>
      <c r="G29" s="38"/>
      <c r="H29" s="38"/>
      <c r="I29" t="s" s="37">
        <v>5020</v>
      </c>
    </row>
    <row r="30" ht="16.35" customHeight="1">
      <c r="A30" t="s" s="37">
        <v>5034</v>
      </c>
      <c r="B30" t="s" s="37">
        <v>5035</v>
      </c>
      <c r="C30" s="38"/>
      <c r="D30" s="38"/>
      <c r="E30" s="38"/>
      <c r="F30" s="38"/>
      <c r="G30" s="38"/>
      <c r="H30" s="38"/>
      <c r="I30" t="s" s="37">
        <v>5036</v>
      </c>
    </row>
    <row r="31" ht="16.35" customHeight="1">
      <c r="A31" t="s" s="37">
        <v>5037</v>
      </c>
      <c r="B31" t="s" s="37">
        <v>5038</v>
      </c>
      <c r="C31" s="38"/>
      <c r="D31" s="38"/>
      <c r="E31" s="38"/>
      <c r="F31" s="38"/>
      <c r="G31" s="38"/>
      <c r="H31" t="s" s="37">
        <v>5039</v>
      </c>
      <c r="I31" t="s" s="37">
        <v>5020</v>
      </c>
    </row>
    <row r="32" ht="16.35" customHeight="1">
      <c r="A32" t="s" s="37">
        <v>5040</v>
      </c>
      <c r="B32" t="s" s="37">
        <v>5041</v>
      </c>
      <c r="C32" s="38"/>
      <c r="D32" s="38"/>
      <c r="E32" s="38"/>
      <c r="F32" s="38"/>
      <c r="G32" s="38"/>
      <c r="H32" s="38"/>
      <c r="I32" t="s" s="37">
        <v>5042</v>
      </c>
    </row>
    <row r="33" ht="16.35" customHeight="1">
      <c r="A33" t="s" s="37">
        <v>5043</v>
      </c>
      <c r="B33" t="s" s="37">
        <v>5044</v>
      </c>
      <c r="C33" s="38"/>
      <c r="D33" s="38"/>
      <c r="E33" s="38"/>
      <c r="F33" s="38"/>
      <c r="G33" s="38"/>
      <c r="H33" s="38"/>
      <c r="I33" t="s" s="37">
        <v>4969</v>
      </c>
    </row>
    <row r="34" ht="16.35" customHeight="1">
      <c r="A34" t="s" s="37">
        <v>5045</v>
      </c>
      <c r="B34" t="s" s="37">
        <v>5046</v>
      </c>
      <c r="C34" s="38"/>
      <c r="D34" s="38"/>
      <c r="E34" s="38"/>
      <c r="F34" s="38"/>
      <c r="G34" s="38"/>
      <c r="H34" s="38"/>
      <c r="I34" t="s" s="37">
        <v>4969</v>
      </c>
    </row>
    <row r="35" ht="16.35" customHeight="1">
      <c r="A35" t="s" s="37">
        <v>5047</v>
      </c>
      <c r="B35" t="s" s="37">
        <v>5048</v>
      </c>
      <c r="C35" s="38"/>
      <c r="D35" s="39">
        <v>4</v>
      </c>
      <c r="E35" s="38"/>
      <c r="F35" s="38"/>
      <c r="G35" s="38"/>
      <c r="H35" s="38"/>
      <c r="I35" t="s" s="37">
        <v>4963</v>
      </c>
    </row>
    <row r="36" ht="16.35" customHeight="1">
      <c r="A36" t="s" s="37">
        <v>5049</v>
      </c>
      <c r="B36" t="s" s="37">
        <v>5050</v>
      </c>
      <c r="C36" s="38"/>
      <c r="D36" s="38"/>
      <c r="E36" s="38"/>
      <c r="F36" s="38"/>
      <c r="G36" s="38"/>
      <c r="H36" s="38"/>
      <c r="I36" t="s" s="37">
        <v>4966</v>
      </c>
    </row>
    <row r="37" ht="16.35" customHeight="1">
      <c r="A37" t="s" s="37">
        <v>5051</v>
      </c>
      <c r="B37" t="s" s="37">
        <v>5052</v>
      </c>
      <c r="C37" s="38"/>
      <c r="D37" s="38"/>
      <c r="E37" s="38"/>
      <c r="F37" s="38"/>
      <c r="G37" s="38"/>
      <c r="H37" t="s" s="37">
        <v>5053</v>
      </c>
      <c r="I37" t="s" s="37">
        <v>4987</v>
      </c>
    </row>
    <row r="38" ht="16.35" customHeight="1">
      <c r="A38" t="s" s="37">
        <v>5054</v>
      </c>
      <c r="B38" t="s" s="37">
        <v>5055</v>
      </c>
      <c r="C38" s="38"/>
      <c r="D38" s="38"/>
      <c r="E38" s="38"/>
      <c r="F38" s="38"/>
      <c r="G38" s="38"/>
      <c r="H38" s="38"/>
      <c r="I38" t="s" s="37">
        <v>4969</v>
      </c>
    </row>
    <row r="39" ht="16.35" customHeight="1">
      <c r="A39" t="s" s="37">
        <v>5056</v>
      </c>
      <c r="B39" t="s" s="37">
        <v>5057</v>
      </c>
      <c r="C39" s="38"/>
      <c r="D39" s="38"/>
      <c r="E39" s="38"/>
      <c r="F39" s="38"/>
      <c r="G39" s="38"/>
      <c r="H39" t="s" s="37">
        <v>5058</v>
      </c>
      <c r="I39" t="s" s="37">
        <v>4969</v>
      </c>
    </row>
    <row r="40" ht="16.35" customHeight="1">
      <c r="A40" t="s" s="37">
        <v>5059</v>
      </c>
      <c r="B40" t="s" s="37">
        <v>5060</v>
      </c>
      <c r="C40" s="38"/>
      <c r="D40" s="38"/>
      <c r="E40" s="38"/>
      <c r="F40" s="38"/>
      <c r="G40" s="38"/>
      <c r="H40" s="38"/>
      <c r="I40" t="s" s="37">
        <v>4969</v>
      </c>
    </row>
    <row r="41" ht="16.35" customHeight="1">
      <c r="A41" t="s" s="37">
        <v>2549</v>
      </c>
      <c r="B41" t="s" s="37">
        <v>5061</v>
      </c>
      <c r="C41" s="38"/>
      <c r="D41" s="38"/>
      <c r="E41" s="38"/>
      <c r="F41" s="38"/>
      <c r="G41" s="38"/>
      <c r="H41" t="s" s="37">
        <v>5062</v>
      </c>
      <c r="I41" t="s" s="37">
        <v>4963</v>
      </c>
    </row>
    <row r="42" ht="16.35" customHeight="1">
      <c r="A42" t="s" s="37">
        <v>5063</v>
      </c>
      <c r="B42" t="s" s="37">
        <v>5064</v>
      </c>
      <c r="C42" s="38"/>
      <c r="D42" s="38"/>
      <c r="E42" s="39">
        <v>2</v>
      </c>
      <c r="F42" s="38"/>
      <c r="G42" s="38"/>
      <c r="H42" s="38"/>
      <c r="I42" t="s" s="37">
        <v>4987</v>
      </c>
    </row>
    <row r="43" ht="16.35" customHeight="1">
      <c r="A43" t="s" s="37">
        <v>2370</v>
      </c>
      <c r="B43" t="s" s="37">
        <v>5065</v>
      </c>
      <c r="C43" s="38"/>
      <c r="D43" s="38"/>
      <c r="E43" s="39">
        <v>2</v>
      </c>
      <c r="F43" s="38"/>
      <c r="G43" s="38"/>
      <c r="H43" s="38"/>
      <c r="I43" t="s" s="37">
        <v>4969</v>
      </c>
    </row>
    <row r="44" ht="16.35" customHeight="1">
      <c r="A44" t="s" s="37">
        <v>5066</v>
      </c>
      <c r="B44" t="s" s="37">
        <v>5067</v>
      </c>
      <c r="C44" s="38"/>
      <c r="D44" s="39">
        <v>6</v>
      </c>
      <c r="E44" s="38"/>
      <c r="F44" s="38"/>
      <c r="G44" s="38"/>
      <c r="H44" s="38"/>
      <c r="I44" t="s" s="37">
        <v>5020</v>
      </c>
    </row>
    <row r="45" ht="16.35" customHeight="1">
      <c r="A45" t="s" s="37">
        <v>5068</v>
      </c>
      <c r="B45" t="s" s="37">
        <v>5069</v>
      </c>
      <c r="C45" s="38"/>
      <c r="D45" s="38"/>
      <c r="E45" s="38"/>
      <c r="F45" s="38"/>
      <c r="G45" s="38"/>
      <c r="H45" s="38"/>
      <c r="I45" t="s" s="37">
        <v>4969</v>
      </c>
    </row>
    <row r="46" ht="16.35" customHeight="1">
      <c r="A46" t="s" s="37">
        <v>5070</v>
      </c>
      <c r="B46" t="s" s="37">
        <v>5071</v>
      </c>
      <c r="C46" s="38"/>
      <c r="D46" s="39">
        <v>2</v>
      </c>
      <c r="E46" s="38"/>
      <c r="F46" s="38"/>
      <c r="G46" s="38"/>
      <c r="H46" s="38"/>
      <c r="I46" t="s" s="37">
        <v>4969</v>
      </c>
    </row>
    <row r="47" ht="16.35" customHeight="1">
      <c r="A47" t="s" s="37">
        <v>5072</v>
      </c>
      <c r="B47" t="s" s="37">
        <v>5073</v>
      </c>
      <c r="C47" s="38"/>
      <c r="D47" s="38"/>
      <c r="E47" s="38"/>
      <c r="F47" s="38"/>
      <c r="G47" s="38"/>
      <c r="H47" s="38"/>
      <c r="I47" t="s" s="37">
        <v>5074</v>
      </c>
    </row>
    <row r="48" ht="16.35" customHeight="1">
      <c r="A48" t="s" s="37">
        <v>5075</v>
      </c>
      <c r="B48" t="s" s="37">
        <v>5076</v>
      </c>
      <c r="C48" s="38"/>
      <c r="D48" s="38"/>
      <c r="E48" s="38"/>
      <c r="F48" s="38"/>
      <c r="G48" s="38"/>
      <c r="H48" s="38"/>
      <c r="I48" t="s" s="37">
        <v>4979</v>
      </c>
    </row>
    <row r="49" ht="16.35" customHeight="1">
      <c r="A49" t="s" s="37">
        <v>5077</v>
      </c>
      <c r="B49" t="s" s="37">
        <v>5078</v>
      </c>
      <c r="C49" s="38"/>
      <c r="D49" s="38"/>
      <c r="E49" s="39">
        <v>10</v>
      </c>
      <c r="F49" s="38"/>
      <c r="G49" t="s" s="37">
        <v>5079</v>
      </c>
      <c r="H49" s="38"/>
      <c r="I49" t="s" s="37">
        <v>4969</v>
      </c>
    </row>
    <row r="50" ht="16.35" customHeight="1">
      <c r="A50" t="s" s="37">
        <v>5080</v>
      </c>
      <c r="B50" t="s" s="37">
        <v>5081</v>
      </c>
      <c r="C50" s="38"/>
      <c r="D50" s="38"/>
      <c r="E50" s="38"/>
      <c r="F50" s="38"/>
      <c r="G50" s="38"/>
      <c r="H50" s="38"/>
      <c r="I50" t="s" s="37">
        <v>4963</v>
      </c>
    </row>
    <row r="51" ht="16.35" customHeight="1">
      <c r="A51" t="s" s="37">
        <v>5082</v>
      </c>
      <c r="B51" t="s" s="37">
        <v>5083</v>
      </c>
      <c r="C51" s="38"/>
      <c r="D51" s="38"/>
      <c r="E51" s="38"/>
      <c r="F51" s="38"/>
      <c r="G51" s="38"/>
      <c r="H51" s="38"/>
      <c r="I51" t="s" s="37">
        <v>5020</v>
      </c>
    </row>
    <row r="52" ht="16.35" customHeight="1">
      <c r="A52" t="s" s="37">
        <v>5084</v>
      </c>
      <c r="B52" t="s" s="37">
        <v>5085</v>
      </c>
      <c r="C52" s="38"/>
      <c r="D52" s="39">
        <v>30</v>
      </c>
      <c r="E52" s="38"/>
      <c r="F52" s="38"/>
      <c r="G52" s="38"/>
      <c r="H52" s="38"/>
      <c r="I52" t="s" s="37">
        <v>4963</v>
      </c>
    </row>
    <row r="53" ht="16.35" customHeight="1">
      <c r="A53" t="s" s="37">
        <v>5086</v>
      </c>
      <c r="B53" t="s" s="37">
        <v>5087</v>
      </c>
      <c r="C53" s="38"/>
      <c r="D53" s="38"/>
      <c r="E53" s="39">
        <v>6</v>
      </c>
      <c r="F53" s="38"/>
      <c r="G53" s="38"/>
      <c r="H53" s="38"/>
      <c r="I53" t="s" s="37">
        <v>4969</v>
      </c>
    </row>
    <row r="54" ht="16.35" customHeight="1">
      <c r="A54" t="s" s="37">
        <v>5088</v>
      </c>
      <c r="B54" t="s" s="37">
        <v>5089</v>
      </c>
      <c r="C54" s="38"/>
      <c r="D54" s="39">
        <v>12</v>
      </c>
      <c r="E54" s="38"/>
      <c r="F54" s="38"/>
      <c r="G54" s="38"/>
      <c r="H54" s="38"/>
      <c r="I54" t="s" s="37">
        <v>5007</v>
      </c>
    </row>
    <row r="55" ht="16.35" customHeight="1">
      <c r="A55" t="s" s="37">
        <v>5090</v>
      </c>
      <c r="B55" t="s" s="37">
        <v>5091</v>
      </c>
      <c r="C55" s="39">
        <v>11</v>
      </c>
      <c r="D55" s="38"/>
      <c r="E55" s="38"/>
      <c r="F55" s="38"/>
      <c r="G55" s="38"/>
      <c r="H55" s="38"/>
      <c r="I55" t="s" s="37">
        <v>5092</v>
      </c>
    </row>
    <row r="56" ht="16.35" customHeight="1">
      <c r="A56" t="s" s="37">
        <v>5093</v>
      </c>
      <c r="B56" t="s" s="37">
        <v>5094</v>
      </c>
      <c r="C56" s="38"/>
      <c r="D56" s="39">
        <v>1</v>
      </c>
      <c r="E56" s="38"/>
      <c r="F56" s="38"/>
      <c r="G56" s="38"/>
      <c r="H56" s="38"/>
      <c r="I56" t="s" s="37">
        <v>5014</v>
      </c>
    </row>
    <row r="57" ht="16.35" customHeight="1">
      <c r="A57" t="s" s="37">
        <v>5095</v>
      </c>
      <c r="B57" t="s" s="37">
        <v>5096</v>
      </c>
      <c r="C57" s="38"/>
      <c r="D57" s="39">
        <v>5</v>
      </c>
      <c r="E57" s="38"/>
      <c r="F57" s="38"/>
      <c r="G57" s="38"/>
      <c r="H57" s="38"/>
      <c r="I57" s="38"/>
    </row>
    <row r="58" ht="16.35" customHeight="1">
      <c r="A58" t="s" s="37">
        <v>5097</v>
      </c>
      <c r="B58" t="s" s="37">
        <v>5098</v>
      </c>
      <c r="C58" s="38"/>
      <c r="D58" s="38"/>
      <c r="E58" s="39">
        <v>80</v>
      </c>
      <c r="F58" s="38"/>
      <c r="G58" s="38"/>
      <c r="H58" s="38"/>
      <c r="I58" t="s" s="37">
        <v>5099</v>
      </c>
    </row>
    <row r="59" ht="16.35" customHeight="1">
      <c r="A59" t="s" s="37">
        <v>5100</v>
      </c>
      <c r="B59" t="s" s="37">
        <v>5101</v>
      </c>
      <c r="C59" s="38"/>
      <c r="D59" s="38"/>
      <c r="E59" s="38"/>
      <c r="F59" s="38"/>
      <c r="G59" s="38"/>
      <c r="H59" t="s" s="37">
        <v>5102</v>
      </c>
      <c r="I59" t="s" s="37">
        <v>4969</v>
      </c>
    </row>
    <row r="60" ht="16.35" customHeight="1">
      <c r="A60" t="s" s="37">
        <v>4090</v>
      </c>
      <c r="B60" t="s" s="37">
        <v>5103</v>
      </c>
      <c r="C60" s="39">
        <v>0</v>
      </c>
      <c r="D60" s="38"/>
      <c r="E60" s="38"/>
      <c r="F60" t="s" s="37">
        <v>5104</v>
      </c>
      <c r="G60" t="s" s="37">
        <v>5105</v>
      </c>
      <c r="H60" s="38"/>
      <c r="I60" t="s" s="37">
        <v>4969</v>
      </c>
    </row>
    <row r="61" ht="16.35" customHeight="1">
      <c r="A61" t="s" s="37">
        <v>5106</v>
      </c>
      <c r="B61" t="s" s="37">
        <v>5107</v>
      </c>
      <c r="C61" s="38"/>
      <c r="D61" s="39">
        <v>2</v>
      </c>
      <c r="E61" s="38"/>
      <c r="F61" s="38"/>
      <c r="G61" s="38"/>
      <c r="H61" s="38"/>
      <c r="I61" t="s" s="37">
        <v>4969</v>
      </c>
    </row>
    <row r="62" ht="16.35" customHeight="1">
      <c r="A62" t="s" s="37">
        <v>5108</v>
      </c>
      <c r="B62" t="s" s="37">
        <v>5109</v>
      </c>
      <c r="C62" s="38"/>
      <c r="D62" s="38"/>
      <c r="E62" s="39">
        <v>100</v>
      </c>
      <c r="F62" s="38"/>
      <c r="G62" s="38"/>
      <c r="H62" s="38"/>
      <c r="I62" t="s" s="37">
        <v>5110</v>
      </c>
    </row>
    <row r="63" ht="16.35" customHeight="1">
      <c r="A63" t="s" s="37">
        <v>5111</v>
      </c>
      <c r="B63" t="s" s="37">
        <v>5112</v>
      </c>
      <c r="C63" s="38"/>
      <c r="D63" s="39">
        <v>4</v>
      </c>
      <c r="E63" s="38"/>
      <c r="F63" s="38"/>
      <c r="G63" s="38"/>
      <c r="H63" s="38"/>
      <c r="I63" t="s" s="37">
        <v>4987</v>
      </c>
    </row>
    <row r="64" ht="16.35" customHeight="1">
      <c r="A64" t="s" s="37">
        <v>5113</v>
      </c>
      <c r="B64" t="s" s="37">
        <v>5114</v>
      </c>
      <c r="C64" s="39">
        <v>16</v>
      </c>
      <c r="D64" s="38"/>
      <c r="E64" s="38"/>
      <c r="F64" s="38"/>
      <c r="G64" s="38"/>
      <c r="H64" s="38"/>
      <c r="I64" t="s" s="37">
        <v>4969</v>
      </c>
    </row>
    <row r="65" ht="16.35" customHeight="1">
      <c r="A65" t="s" s="37">
        <v>5115</v>
      </c>
      <c r="B65" t="s" s="37">
        <v>5116</v>
      </c>
      <c r="C65" s="38"/>
      <c r="D65" s="38"/>
      <c r="E65" s="39">
        <v>10</v>
      </c>
      <c r="F65" s="38"/>
      <c r="G65" s="38"/>
      <c r="H65" s="38"/>
      <c r="I65" t="s" s="37">
        <v>4969</v>
      </c>
    </row>
    <row r="66" ht="16.35" customHeight="1">
      <c r="A66" t="s" s="37">
        <v>5117</v>
      </c>
      <c r="B66" t="s" s="37">
        <v>5118</v>
      </c>
      <c r="C66" s="38"/>
      <c r="D66" s="39">
        <v>12</v>
      </c>
      <c r="E66" s="38"/>
      <c r="F66" s="38"/>
      <c r="G66" s="38"/>
      <c r="H66" s="38"/>
      <c r="I66" t="s" s="37">
        <v>4969</v>
      </c>
    </row>
    <row r="67" ht="16.35" customHeight="1">
      <c r="A67" t="s" s="37">
        <v>5119</v>
      </c>
      <c r="B67" t="s" s="37">
        <v>5120</v>
      </c>
      <c r="C67" s="38"/>
      <c r="D67" s="38"/>
      <c r="E67" s="38"/>
      <c r="F67" s="38"/>
      <c r="G67" s="38"/>
      <c r="H67" t="s" s="37">
        <v>5121</v>
      </c>
      <c r="I67" t="s" s="37">
        <v>4969</v>
      </c>
    </row>
    <row r="68" ht="16.35" customHeight="1">
      <c r="A68" t="s" s="37">
        <v>5122</v>
      </c>
      <c r="B68" t="s" s="37">
        <v>5123</v>
      </c>
      <c r="C68" s="38"/>
      <c r="D68" s="39">
        <v>2</v>
      </c>
      <c r="E68" s="38"/>
      <c r="F68" s="38"/>
      <c r="G68" s="38"/>
      <c r="H68" s="38"/>
      <c r="I68" t="s" s="37">
        <v>5124</v>
      </c>
    </row>
    <row r="69" ht="16.35" customHeight="1">
      <c r="A69" t="s" s="37">
        <v>5125</v>
      </c>
      <c r="B69" t="s" s="37">
        <v>5126</v>
      </c>
      <c r="C69" s="38"/>
      <c r="D69" s="38"/>
      <c r="E69" s="38"/>
      <c r="F69" s="38"/>
      <c r="G69" s="38"/>
      <c r="H69" t="s" s="37">
        <v>5127</v>
      </c>
      <c r="I69" t="s" s="37">
        <v>4987</v>
      </c>
    </row>
    <row r="70" ht="16.35" customHeight="1">
      <c r="A70" t="s" s="37">
        <v>5128</v>
      </c>
      <c r="B70" t="s" s="37">
        <v>5129</v>
      </c>
      <c r="C70" s="39">
        <v>5</v>
      </c>
      <c r="D70" s="38"/>
      <c r="E70" s="38"/>
      <c r="F70" s="38"/>
      <c r="G70" s="38"/>
      <c r="H70" s="38"/>
      <c r="I70" t="s" s="37">
        <v>5130</v>
      </c>
    </row>
    <row r="71" ht="16.35" customHeight="1">
      <c r="A71" t="s" s="37">
        <v>5131</v>
      </c>
      <c r="B71" t="s" s="37">
        <v>5132</v>
      </c>
      <c r="C71" s="38"/>
      <c r="D71" s="38"/>
      <c r="E71" s="38"/>
      <c r="F71" s="38"/>
      <c r="G71" s="38"/>
      <c r="H71" t="s" s="37">
        <v>2021</v>
      </c>
      <c r="I71" t="s" s="37">
        <v>5130</v>
      </c>
    </row>
    <row r="72" ht="16.35" customHeight="1">
      <c r="A72" t="s" s="37">
        <v>5133</v>
      </c>
      <c r="B72" t="s" s="37">
        <v>4091</v>
      </c>
      <c r="C72" s="38"/>
      <c r="D72" s="38"/>
      <c r="E72" s="38"/>
      <c r="F72" s="38"/>
      <c r="G72" s="38"/>
      <c r="H72" t="s" s="37">
        <v>3151</v>
      </c>
      <c r="I72" t="s" s="37">
        <v>4969</v>
      </c>
    </row>
    <row r="73" ht="16.35" customHeight="1">
      <c r="A73" t="s" s="37">
        <v>5134</v>
      </c>
      <c r="B73" t="s" s="37">
        <v>5135</v>
      </c>
      <c r="C73" s="38"/>
      <c r="D73" s="39">
        <v>1</v>
      </c>
      <c r="E73" s="38"/>
      <c r="F73" s="38"/>
      <c r="G73" s="38"/>
      <c r="H73" s="38"/>
      <c r="I73" t="s" s="37">
        <v>4969</v>
      </c>
    </row>
    <row r="74" ht="16.35" customHeight="1">
      <c r="A74" t="s" s="37">
        <v>4090</v>
      </c>
      <c r="B74" t="s" s="37">
        <v>5136</v>
      </c>
      <c r="C74" s="39">
        <v>0</v>
      </c>
      <c r="D74" s="38"/>
      <c r="E74" s="38"/>
      <c r="F74" t="s" s="37">
        <v>5137</v>
      </c>
      <c r="G74" t="s" s="37">
        <v>5138</v>
      </c>
      <c r="H74" s="38"/>
      <c r="I74" t="s" s="37">
        <v>5139</v>
      </c>
    </row>
    <row r="75" ht="16.35" customHeight="1">
      <c r="A75" t="s" s="37">
        <v>5140</v>
      </c>
      <c r="B75" t="s" s="37">
        <v>4099</v>
      </c>
      <c r="C75" s="38"/>
      <c r="D75" s="38"/>
      <c r="E75" s="39">
        <v>12</v>
      </c>
      <c r="F75" s="38"/>
      <c r="G75" s="38"/>
      <c r="H75" s="38"/>
      <c r="I75" t="s" s="37">
        <v>4969</v>
      </c>
    </row>
    <row r="76" ht="16.35" customHeight="1">
      <c r="A76" t="s" s="37">
        <v>5141</v>
      </c>
      <c r="B76" t="s" s="37">
        <v>5142</v>
      </c>
      <c r="C76" s="38"/>
      <c r="D76" s="38"/>
      <c r="E76" s="38"/>
      <c r="F76" s="38"/>
      <c r="G76" s="38"/>
      <c r="H76" s="38"/>
      <c r="I76" t="s" s="37">
        <v>5143</v>
      </c>
    </row>
    <row r="77" ht="16.35" customHeight="1">
      <c r="A77" t="s" s="37">
        <v>5144</v>
      </c>
      <c r="B77" t="s" s="37">
        <v>5145</v>
      </c>
      <c r="C77" s="38"/>
      <c r="D77" s="38"/>
      <c r="E77" s="38"/>
      <c r="F77" t="s" s="37">
        <v>5146</v>
      </c>
      <c r="G77" t="s" s="37">
        <v>5147</v>
      </c>
      <c r="H77" s="38"/>
      <c r="I77" t="s" s="37">
        <v>5148</v>
      </c>
    </row>
    <row r="78" ht="16.35" customHeight="1">
      <c r="A78" t="s" s="37">
        <v>5149</v>
      </c>
      <c r="B78" t="s" s="37">
        <v>5150</v>
      </c>
      <c r="C78" s="38"/>
      <c r="D78" s="39">
        <v>2</v>
      </c>
      <c r="E78" s="38"/>
      <c r="F78" s="38"/>
      <c r="G78" s="38"/>
      <c r="H78" s="38"/>
      <c r="I78" t="s" s="37">
        <v>4987</v>
      </c>
    </row>
    <row r="79" ht="16.35" customHeight="1">
      <c r="A79" t="s" s="37">
        <v>5151</v>
      </c>
      <c r="B79" t="s" s="37">
        <v>5152</v>
      </c>
      <c r="C79" s="39">
        <v>21</v>
      </c>
      <c r="D79" s="38"/>
      <c r="E79" s="38"/>
      <c r="F79" s="38"/>
      <c r="G79" s="38"/>
      <c r="H79" s="38"/>
      <c r="I79" t="s" s="37">
        <v>4963</v>
      </c>
    </row>
    <row r="80" ht="16.35" customHeight="1">
      <c r="A80" t="s" s="37">
        <v>4329</v>
      </c>
      <c r="B80" t="s" s="37">
        <v>5153</v>
      </c>
      <c r="C80" s="38"/>
      <c r="D80" s="38"/>
      <c r="E80" s="39">
        <v>1</v>
      </c>
      <c r="F80" s="38"/>
      <c r="G80" s="38"/>
      <c r="H80" s="38"/>
      <c r="I80" t="s" s="37">
        <v>4969</v>
      </c>
    </row>
    <row r="81" ht="16.35" customHeight="1">
      <c r="A81" t="s" s="37">
        <v>5154</v>
      </c>
      <c r="B81" t="s" s="37">
        <v>5155</v>
      </c>
      <c r="C81" s="38"/>
      <c r="D81" s="38"/>
      <c r="E81" s="39">
        <v>80</v>
      </c>
      <c r="F81" s="38"/>
      <c r="G81" s="38"/>
      <c r="H81" s="38"/>
      <c r="I81" t="s" s="37">
        <v>4969</v>
      </c>
    </row>
    <row r="82" ht="16.35" customHeight="1">
      <c r="A82" t="s" s="37">
        <v>5156</v>
      </c>
      <c r="B82" t="s" s="37">
        <v>5157</v>
      </c>
      <c r="C82" s="38"/>
      <c r="D82" s="38"/>
      <c r="E82" s="38"/>
      <c r="F82" s="38"/>
      <c r="G82" s="38"/>
      <c r="H82" t="s" s="37">
        <v>5158</v>
      </c>
      <c r="I82" t="s" s="37">
        <v>5159</v>
      </c>
    </row>
    <row r="83" ht="16.35" customHeight="1">
      <c r="A83" t="s" s="37">
        <v>5160</v>
      </c>
      <c r="B83" t="s" s="37">
        <v>5161</v>
      </c>
      <c r="C83" s="38"/>
      <c r="D83" s="38"/>
      <c r="E83" s="38"/>
      <c r="F83" s="38"/>
      <c r="G83" t="s" s="37">
        <v>5162</v>
      </c>
      <c r="H83" s="38"/>
      <c r="I83" t="s" s="37">
        <v>5163</v>
      </c>
    </row>
    <row r="84" ht="16.35" customHeight="1">
      <c r="A84" t="s" s="37">
        <v>5164</v>
      </c>
      <c r="B84" t="s" s="37">
        <v>5165</v>
      </c>
      <c r="C84" s="38"/>
      <c r="D84" s="38"/>
      <c r="E84" s="38"/>
      <c r="F84" s="38"/>
      <c r="G84" s="38"/>
      <c r="H84" t="s" s="37">
        <v>5166</v>
      </c>
      <c r="I84" t="s" s="37">
        <v>5020</v>
      </c>
    </row>
    <row r="85" ht="16.35" customHeight="1">
      <c r="A85" t="s" s="37">
        <v>5167</v>
      </c>
      <c r="B85" t="s" s="37">
        <v>5165</v>
      </c>
      <c r="C85" s="38"/>
      <c r="D85" s="38"/>
      <c r="E85" s="39">
        <v>76</v>
      </c>
      <c r="F85" s="38"/>
      <c r="G85" s="38"/>
      <c r="H85" s="38"/>
      <c r="I85" t="s" s="37">
        <v>5168</v>
      </c>
    </row>
    <row r="86" ht="16.35" customHeight="1">
      <c r="A86" t="s" s="37">
        <v>5169</v>
      </c>
      <c r="B86" t="s" s="37">
        <v>5170</v>
      </c>
      <c r="C86" s="38"/>
      <c r="D86" s="39">
        <v>3</v>
      </c>
      <c r="E86" s="38"/>
      <c r="F86" s="38"/>
      <c r="G86" s="38"/>
      <c r="H86" s="38"/>
      <c r="I86" t="s" s="37">
        <v>5014</v>
      </c>
    </row>
    <row r="87" ht="16.35" customHeight="1">
      <c r="A87" t="s" s="37">
        <v>5171</v>
      </c>
      <c r="B87" t="s" s="37">
        <v>5172</v>
      </c>
      <c r="C87" s="38"/>
      <c r="D87" s="38"/>
      <c r="E87" s="38"/>
      <c r="F87" s="38"/>
      <c r="G87" s="38"/>
      <c r="H87" t="s" s="37">
        <v>5173</v>
      </c>
      <c r="I87" t="s" s="37">
        <v>4969</v>
      </c>
    </row>
    <row r="88" ht="16.35" customHeight="1">
      <c r="A88" t="s" s="37">
        <v>5174</v>
      </c>
      <c r="B88" t="s" s="37">
        <v>5175</v>
      </c>
      <c r="C88" s="38"/>
      <c r="D88" s="38"/>
      <c r="E88" s="38"/>
      <c r="F88" s="38"/>
      <c r="G88" s="38"/>
      <c r="H88" s="38"/>
      <c r="I88" t="s" s="37">
        <v>5176</v>
      </c>
    </row>
    <row r="89" ht="16.35" customHeight="1">
      <c r="A89" t="s" s="37">
        <v>5177</v>
      </c>
      <c r="B89" t="s" s="37">
        <v>5178</v>
      </c>
      <c r="C89" s="38"/>
      <c r="D89" s="38"/>
      <c r="E89" s="39">
        <v>3</v>
      </c>
      <c r="F89" s="38"/>
      <c r="G89" s="38"/>
      <c r="H89" s="38"/>
      <c r="I89" t="s" s="37">
        <v>4969</v>
      </c>
    </row>
    <row r="90" ht="16.35" customHeight="1">
      <c r="A90" t="s" s="37">
        <v>5179</v>
      </c>
      <c r="B90" t="s" s="37">
        <v>5180</v>
      </c>
      <c r="C90" s="38"/>
      <c r="D90" s="38"/>
      <c r="E90" s="38"/>
      <c r="F90" s="38"/>
      <c r="G90" s="38"/>
      <c r="H90" t="s" s="37">
        <v>5181</v>
      </c>
      <c r="I90" t="s" s="37">
        <v>5020</v>
      </c>
    </row>
    <row r="91" ht="16.35" customHeight="1">
      <c r="A91" t="s" s="37">
        <v>5182</v>
      </c>
      <c r="B91" t="s" s="37">
        <v>5183</v>
      </c>
      <c r="C91" s="38"/>
      <c r="D91" s="38"/>
      <c r="E91" s="38"/>
      <c r="F91" s="38"/>
      <c r="G91" s="38"/>
      <c r="H91" t="s" s="37">
        <v>5184</v>
      </c>
      <c r="I91" t="s" s="37">
        <v>5185</v>
      </c>
    </row>
    <row r="92" ht="16.35" customHeight="1">
      <c r="A92" t="s" s="37">
        <v>5186</v>
      </c>
      <c r="B92" t="s" s="37">
        <v>5187</v>
      </c>
      <c r="C92" s="38"/>
      <c r="D92" s="38"/>
      <c r="E92" s="39">
        <v>10</v>
      </c>
      <c r="F92" s="38"/>
      <c r="G92" s="38"/>
      <c r="H92" s="38"/>
      <c r="I92" t="s" s="37">
        <v>4987</v>
      </c>
    </row>
    <row r="93" ht="16.35" customHeight="1">
      <c r="A93" t="s" s="37">
        <v>5188</v>
      </c>
      <c r="B93" t="s" s="37">
        <v>4115</v>
      </c>
      <c r="C93" s="38"/>
      <c r="D93" s="38"/>
      <c r="E93" s="39">
        <v>1</v>
      </c>
      <c r="F93" s="38"/>
      <c r="G93" s="38"/>
      <c r="H93" s="38"/>
      <c r="I93" t="s" s="37">
        <v>4969</v>
      </c>
    </row>
    <row r="94" ht="16.35" customHeight="1">
      <c r="A94" t="s" s="37">
        <v>5189</v>
      </c>
      <c r="B94" t="s" s="37">
        <v>5190</v>
      </c>
      <c r="C94" s="38"/>
      <c r="D94" s="38"/>
      <c r="E94" s="38"/>
      <c r="F94" s="38"/>
      <c r="G94" s="38"/>
      <c r="H94" s="38"/>
      <c r="I94" t="s" s="37">
        <v>5020</v>
      </c>
    </row>
    <row r="95" ht="16.35" customHeight="1">
      <c r="A95" t="s" s="37">
        <v>5191</v>
      </c>
      <c r="B95" t="s" s="37">
        <v>5192</v>
      </c>
      <c r="C95" s="38"/>
      <c r="D95" s="38"/>
      <c r="E95" s="39">
        <v>4</v>
      </c>
      <c r="F95" s="38"/>
      <c r="G95" s="38"/>
      <c r="H95" s="38"/>
      <c r="I95" t="s" s="37">
        <v>4963</v>
      </c>
    </row>
    <row r="96" ht="16.35" customHeight="1">
      <c r="A96" t="s" s="37">
        <v>5193</v>
      </c>
      <c r="B96" t="s" s="37">
        <v>5194</v>
      </c>
      <c r="C96" s="38"/>
      <c r="D96" s="38"/>
      <c r="E96" s="39">
        <v>70</v>
      </c>
      <c r="F96" s="38"/>
      <c r="G96" s="38"/>
      <c r="H96" s="38"/>
      <c r="I96" t="s" s="37">
        <v>5195</v>
      </c>
    </row>
    <row r="97" ht="16.35" customHeight="1">
      <c r="A97" t="s" s="37">
        <v>5196</v>
      </c>
      <c r="B97" t="s" s="37">
        <v>5197</v>
      </c>
      <c r="C97" s="38"/>
      <c r="D97" s="38"/>
      <c r="E97" s="39">
        <v>11</v>
      </c>
      <c r="F97" s="38"/>
      <c r="G97" s="38"/>
      <c r="H97" s="38"/>
      <c r="I97" t="s" s="37">
        <v>5198</v>
      </c>
    </row>
    <row r="98" ht="16.35" customHeight="1">
      <c r="A98" t="s" s="37">
        <v>5184</v>
      </c>
      <c r="B98" t="s" s="37">
        <v>5199</v>
      </c>
      <c r="C98" s="38"/>
      <c r="D98" s="38"/>
      <c r="E98" s="39">
        <v>90</v>
      </c>
      <c r="F98" s="38"/>
      <c r="G98" s="38"/>
      <c r="H98" t="s" s="37">
        <v>5182</v>
      </c>
      <c r="I98" t="s" s="37">
        <v>4969</v>
      </c>
    </row>
    <row r="99" ht="16.35" customHeight="1">
      <c r="A99" t="s" s="37">
        <v>5200</v>
      </c>
      <c r="B99" t="s" s="37">
        <v>5201</v>
      </c>
      <c r="C99" s="38"/>
      <c r="D99" s="39">
        <v>2</v>
      </c>
      <c r="E99" s="38"/>
      <c r="F99" s="38"/>
      <c r="G99" s="38"/>
      <c r="H99" s="38"/>
      <c r="I99" t="s" s="37">
        <v>5130</v>
      </c>
    </row>
    <row r="100" ht="16.35" customHeight="1">
      <c r="A100" t="s" s="37">
        <v>5202</v>
      </c>
      <c r="B100" t="s" s="37">
        <v>5201</v>
      </c>
      <c r="C100" s="38"/>
      <c r="D100" s="38"/>
      <c r="E100" s="38"/>
      <c r="F100" s="38"/>
      <c r="G100" s="38"/>
      <c r="H100" s="38"/>
      <c r="I100" t="s" s="37">
        <v>5203</v>
      </c>
    </row>
    <row r="101" ht="16.35" customHeight="1">
      <c r="A101" t="s" s="37">
        <v>5204</v>
      </c>
      <c r="B101" t="s" s="37">
        <v>5205</v>
      </c>
      <c r="C101" s="38"/>
      <c r="D101" s="38"/>
      <c r="E101" s="39">
        <v>5</v>
      </c>
      <c r="F101" s="38"/>
      <c r="G101" s="38"/>
      <c r="H101" s="38"/>
      <c r="I101" t="s" s="37">
        <v>4987</v>
      </c>
    </row>
    <row r="102" ht="16.35" customHeight="1">
      <c r="A102" t="s" s="37">
        <v>5206</v>
      </c>
      <c r="B102" t="s" s="37">
        <v>5207</v>
      </c>
      <c r="C102" s="38"/>
      <c r="D102" s="38"/>
      <c r="E102" s="38"/>
      <c r="F102" s="38"/>
      <c r="G102" s="38"/>
      <c r="H102" t="s" s="37">
        <v>5208</v>
      </c>
      <c r="I102" t="s" s="37">
        <v>5209</v>
      </c>
    </row>
    <row r="103" ht="16.35" customHeight="1">
      <c r="A103" t="s" s="37">
        <v>5210</v>
      </c>
      <c r="B103" t="s" s="37">
        <v>5211</v>
      </c>
      <c r="C103" s="38"/>
      <c r="D103" s="38"/>
      <c r="E103" s="38"/>
      <c r="F103" s="38"/>
      <c r="G103" s="38"/>
      <c r="H103" s="38"/>
      <c r="I103" t="s" s="37">
        <v>4969</v>
      </c>
    </row>
    <row r="104" ht="16.35" customHeight="1">
      <c r="A104" t="s" s="37">
        <v>5212</v>
      </c>
      <c r="B104" t="s" s="37">
        <v>5213</v>
      </c>
      <c r="C104" s="39">
        <v>6</v>
      </c>
      <c r="D104" s="38"/>
      <c r="E104" s="38"/>
      <c r="F104" s="38"/>
      <c r="G104" s="38"/>
      <c r="H104" s="38"/>
      <c r="I104" t="s" s="37">
        <v>4987</v>
      </c>
    </row>
    <row r="105" ht="16.35" customHeight="1">
      <c r="A105" t="s" s="37">
        <v>5214</v>
      </c>
      <c r="B105" t="s" s="37">
        <v>5215</v>
      </c>
      <c r="C105" s="38"/>
      <c r="D105" s="38"/>
      <c r="E105" s="38"/>
      <c r="F105" s="38"/>
      <c r="G105" s="38"/>
      <c r="H105" t="s" s="37">
        <v>5216</v>
      </c>
      <c r="I105" t="s" s="37">
        <v>5092</v>
      </c>
    </row>
    <row r="106" ht="16.35" customHeight="1">
      <c r="A106" t="s" s="37">
        <v>5217</v>
      </c>
      <c r="B106" t="s" s="37">
        <v>5218</v>
      </c>
      <c r="C106" s="38"/>
      <c r="D106" s="39">
        <v>2</v>
      </c>
      <c r="E106" s="38"/>
      <c r="F106" s="38"/>
      <c r="G106" s="38"/>
      <c r="H106" s="38"/>
      <c r="I106" t="s" s="37">
        <v>4969</v>
      </c>
    </row>
    <row r="107" ht="16.35" customHeight="1">
      <c r="A107" t="s" s="37">
        <v>5219</v>
      </c>
      <c r="B107" t="s" s="37">
        <v>5220</v>
      </c>
      <c r="C107" s="38"/>
      <c r="D107" s="38"/>
      <c r="E107" s="38"/>
      <c r="F107" s="38"/>
      <c r="G107" s="38"/>
      <c r="H107" s="38"/>
      <c r="I107" t="s" s="37">
        <v>5221</v>
      </c>
    </row>
    <row r="108" ht="16.35" customHeight="1">
      <c r="A108" t="s" s="37">
        <v>5222</v>
      </c>
      <c r="B108" t="s" s="37">
        <v>5223</v>
      </c>
      <c r="C108" s="38"/>
      <c r="D108" s="38"/>
      <c r="E108" s="38"/>
      <c r="F108" s="38"/>
      <c r="G108" s="38"/>
      <c r="H108" s="38"/>
      <c r="I108" t="s" s="37">
        <v>4966</v>
      </c>
    </row>
    <row r="109" ht="16.35" customHeight="1">
      <c r="A109" t="s" s="37">
        <v>5224</v>
      </c>
      <c r="B109" t="s" s="37">
        <v>5225</v>
      </c>
      <c r="C109" s="38"/>
      <c r="D109" s="38"/>
      <c r="E109" s="38"/>
      <c r="F109" s="38"/>
      <c r="G109" s="38"/>
      <c r="H109" t="s" s="37">
        <v>5226</v>
      </c>
      <c r="I109" t="s" s="37">
        <v>4969</v>
      </c>
    </row>
    <row r="110" ht="16.35" customHeight="1">
      <c r="A110" t="s" s="37">
        <v>5227</v>
      </c>
      <c r="B110" t="s" s="37">
        <v>5228</v>
      </c>
      <c r="C110" s="38"/>
      <c r="D110" s="38"/>
      <c r="E110" s="39">
        <v>70</v>
      </c>
      <c r="F110" s="38"/>
      <c r="G110" s="38"/>
      <c r="H110" s="38"/>
      <c r="I110" t="s" s="37">
        <v>5229</v>
      </c>
    </row>
    <row r="111" ht="16.35" customHeight="1">
      <c r="A111" t="s" s="37">
        <v>5230</v>
      </c>
      <c r="B111" t="s" s="37">
        <v>5231</v>
      </c>
      <c r="C111" s="38"/>
      <c r="D111" s="39">
        <v>1</v>
      </c>
      <c r="E111" s="38"/>
      <c r="F111" s="38"/>
      <c r="G111" s="38"/>
      <c r="H111" s="38"/>
      <c r="I111" t="s" s="37">
        <v>5232</v>
      </c>
    </row>
    <row r="112" ht="16.35" customHeight="1">
      <c r="A112" t="s" s="37">
        <v>5233</v>
      </c>
      <c r="B112" t="s" s="37">
        <v>5234</v>
      </c>
      <c r="C112" s="38"/>
      <c r="D112" s="38"/>
      <c r="E112" s="39">
        <v>12</v>
      </c>
      <c r="F112" s="38"/>
      <c r="G112" s="38"/>
      <c r="H112" s="38"/>
      <c r="I112" t="s" s="37">
        <v>5092</v>
      </c>
    </row>
    <row r="113" ht="16.35" customHeight="1">
      <c r="A113" t="s" s="37">
        <v>5023</v>
      </c>
      <c r="B113" t="s" s="37">
        <v>5235</v>
      </c>
      <c r="C113" s="38"/>
      <c r="D113" s="38"/>
      <c r="E113" s="39">
        <v>3</v>
      </c>
      <c r="F113" s="38"/>
      <c r="G113" s="38"/>
      <c r="H113" s="38"/>
      <c r="I113" t="s" s="37">
        <v>4963</v>
      </c>
    </row>
    <row r="114" ht="16.35" customHeight="1">
      <c r="A114" t="s" s="37">
        <v>5236</v>
      </c>
      <c r="B114" t="s" s="37">
        <v>5237</v>
      </c>
      <c r="C114" s="39">
        <v>21</v>
      </c>
      <c r="D114" s="38"/>
      <c r="E114" s="38"/>
      <c r="F114" s="38"/>
      <c r="G114" s="38"/>
      <c r="H114" s="38"/>
      <c r="I114" t="s" s="37">
        <v>4969</v>
      </c>
    </row>
    <row r="115" ht="16.35" customHeight="1">
      <c r="A115" t="s" s="37">
        <v>5238</v>
      </c>
      <c r="B115" t="s" s="37">
        <v>5239</v>
      </c>
      <c r="C115" s="38"/>
      <c r="D115" s="38"/>
      <c r="E115" s="38"/>
      <c r="F115" s="38"/>
      <c r="G115" s="38"/>
      <c r="H115" t="s" s="37">
        <v>5240</v>
      </c>
      <c r="I115" t="s" s="37">
        <v>4987</v>
      </c>
    </row>
    <row r="116" ht="16.35" customHeight="1">
      <c r="A116" t="s" s="37">
        <v>5241</v>
      </c>
      <c r="B116" t="s" s="37">
        <v>5242</v>
      </c>
      <c r="C116" s="39">
        <v>0</v>
      </c>
      <c r="D116" s="38"/>
      <c r="E116" s="38"/>
      <c r="F116" s="38"/>
      <c r="G116" s="38"/>
      <c r="H116" s="38"/>
      <c r="I116" t="s" s="37">
        <v>5243</v>
      </c>
    </row>
    <row r="117" ht="16.35" customHeight="1">
      <c r="A117" t="s" s="37">
        <v>5244</v>
      </c>
      <c r="B117" t="s" s="37">
        <v>5245</v>
      </c>
      <c r="C117" t="s" s="37">
        <v>5246</v>
      </c>
      <c r="D117" s="38"/>
      <c r="E117" s="38"/>
      <c r="F117" s="38"/>
      <c r="G117" s="38"/>
      <c r="H117" s="38"/>
      <c r="I117" t="s" s="37">
        <v>4963</v>
      </c>
    </row>
    <row r="118" ht="16.35" customHeight="1">
      <c r="A118" t="s" s="37">
        <v>5247</v>
      </c>
      <c r="B118" t="s" s="37">
        <v>5248</v>
      </c>
      <c r="C118" s="38"/>
      <c r="D118" s="38"/>
      <c r="E118" s="39">
        <v>23</v>
      </c>
      <c r="F118" s="38"/>
      <c r="G118" s="38"/>
      <c r="H118" s="38"/>
      <c r="I118" t="s" s="37">
        <v>5020</v>
      </c>
    </row>
    <row r="119" ht="16.35" customHeight="1">
      <c r="A119" t="s" s="37">
        <v>5249</v>
      </c>
      <c r="B119" t="s" s="37">
        <v>5245</v>
      </c>
      <c r="C119" s="38"/>
      <c r="D119" s="38"/>
      <c r="E119" s="38"/>
      <c r="F119" s="38"/>
      <c r="G119" s="38"/>
      <c r="H119" s="38"/>
      <c r="I119" t="s" s="37">
        <v>5163</v>
      </c>
    </row>
    <row r="120" ht="16.35" customHeight="1">
      <c r="A120" t="s" s="37">
        <v>5212</v>
      </c>
      <c r="B120" t="s" s="37">
        <v>5245</v>
      </c>
      <c r="C120" s="39">
        <v>9</v>
      </c>
      <c r="D120" s="38"/>
      <c r="E120" s="38"/>
      <c r="F120" s="38"/>
      <c r="G120" s="38"/>
      <c r="H120" s="38"/>
      <c r="I120" t="s" s="37">
        <v>4987</v>
      </c>
    </row>
    <row r="121" ht="16.35" customHeight="1">
      <c r="A121" t="s" s="37">
        <v>5250</v>
      </c>
      <c r="B121" t="s" s="37">
        <v>5251</v>
      </c>
      <c r="C121" s="38"/>
      <c r="D121" s="38"/>
      <c r="E121" s="38"/>
      <c r="F121" s="38"/>
      <c r="G121" s="38"/>
      <c r="H121" s="38"/>
      <c r="I121" t="s" s="37">
        <v>5252</v>
      </c>
    </row>
    <row r="122" ht="16.35" customHeight="1">
      <c r="A122" t="s" s="37">
        <v>5253</v>
      </c>
      <c r="B122" t="s" s="37">
        <v>5254</v>
      </c>
      <c r="C122" s="38"/>
      <c r="D122" s="38"/>
      <c r="E122" s="38"/>
      <c r="F122" s="38"/>
      <c r="G122" s="38"/>
      <c r="H122" t="s" s="37">
        <v>5255</v>
      </c>
      <c r="I122" t="s" s="37">
        <v>4969</v>
      </c>
    </row>
    <row r="123" ht="16.35" customHeight="1">
      <c r="A123" t="s" s="37">
        <v>5256</v>
      </c>
      <c r="B123" t="s" s="37">
        <v>5257</v>
      </c>
      <c r="C123" s="38"/>
      <c r="D123" s="38"/>
      <c r="E123" s="39">
        <v>4</v>
      </c>
      <c r="F123" s="38"/>
      <c r="G123" s="38"/>
      <c r="H123" s="38"/>
      <c r="I123" t="s" s="37">
        <v>4963</v>
      </c>
    </row>
    <row r="124" ht="16.35" customHeight="1">
      <c r="A124" t="s" s="37">
        <v>5258</v>
      </c>
      <c r="B124" t="s" s="37">
        <v>5257</v>
      </c>
      <c r="C124" s="38"/>
      <c r="D124" s="38"/>
      <c r="E124" s="39">
        <v>60</v>
      </c>
      <c r="F124" s="38"/>
      <c r="G124" s="38"/>
      <c r="H124" s="38"/>
      <c r="I124" t="s" s="37">
        <v>5259</v>
      </c>
    </row>
    <row r="125" ht="16.35" customHeight="1">
      <c r="A125" t="s" s="37">
        <v>5260</v>
      </c>
      <c r="B125" t="s" s="37">
        <v>5261</v>
      </c>
      <c r="C125" s="38"/>
      <c r="D125" s="38"/>
      <c r="E125" s="38"/>
      <c r="F125" s="38"/>
      <c r="G125" s="38"/>
      <c r="H125" t="s" s="37">
        <v>5262</v>
      </c>
      <c r="I125" t="s" s="37">
        <v>5263</v>
      </c>
    </row>
    <row r="126" ht="16.35" customHeight="1">
      <c r="A126" t="s" s="37">
        <v>5264</v>
      </c>
      <c r="B126" t="s" s="37">
        <v>5261</v>
      </c>
      <c r="C126" s="38"/>
      <c r="D126" s="38"/>
      <c r="E126" s="38"/>
      <c r="F126" s="38"/>
      <c r="G126" s="38"/>
      <c r="H126" s="38"/>
      <c r="I126" t="s" s="37">
        <v>4969</v>
      </c>
    </row>
    <row r="127" ht="16.35" customHeight="1">
      <c r="A127" t="s" s="37">
        <v>5265</v>
      </c>
      <c r="B127" t="s" s="37">
        <v>5266</v>
      </c>
      <c r="C127" s="38"/>
      <c r="D127" s="38"/>
      <c r="E127" s="39">
        <v>2</v>
      </c>
      <c r="F127" s="38"/>
      <c r="G127" s="38"/>
      <c r="H127" s="38"/>
      <c r="I127" t="s" s="37">
        <v>5092</v>
      </c>
    </row>
    <row r="128" ht="16.35" customHeight="1">
      <c r="A128" t="s" s="37">
        <v>5267</v>
      </c>
      <c r="B128" t="s" s="37">
        <v>5268</v>
      </c>
      <c r="C128" s="38"/>
      <c r="D128" s="38"/>
      <c r="E128" s="39">
        <v>2</v>
      </c>
      <c r="F128" s="38"/>
      <c r="G128" s="38"/>
      <c r="H128" s="38"/>
      <c r="I128" t="s" s="37">
        <v>4987</v>
      </c>
    </row>
    <row r="129" ht="16.35" customHeight="1">
      <c r="A129" t="s" s="37">
        <v>5269</v>
      </c>
      <c r="B129" t="s" s="37">
        <v>5270</v>
      </c>
      <c r="C129" s="38"/>
      <c r="D129" s="38"/>
      <c r="E129" s="39">
        <v>7</v>
      </c>
      <c r="F129" s="38"/>
      <c r="G129" s="38"/>
      <c r="H129" s="38"/>
      <c r="I129" t="s" s="37">
        <v>4963</v>
      </c>
    </row>
    <row r="130" ht="16.35" customHeight="1">
      <c r="A130" t="s" s="37">
        <v>5271</v>
      </c>
      <c r="B130" t="s" s="37">
        <v>4134</v>
      </c>
      <c r="C130" s="38"/>
      <c r="D130" s="39">
        <v>1.5</v>
      </c>
      <c r="E130" s="38"/>
      <c r="F130" s="38"/>
      <c r="G130" s="38"/>
      <c r="H130" s="38"/>
      <c r="I130" t="s" s="37">
        <v>5014</v>
      </c>
    </row>
    <row r="131" ht="16.35" customHeight="1">
      <c r="A131" t="s" s="37">
        <v>5272</v>
      </c>
      <c r="B131" t="s" s="37">
        <v>5273</v>
      </c>
      <c r="C131" s="38"/>
      <c r="D131" s="38"/>
      <c r="E131" s="38"/>
      <c r="F131" s="38"/>
      <c r="G131" s="38"/>
      <c r="H131" t="s" s="37">
        <v>5274</v>
      </c>
      <c r="I131" t="s" s="37">
        <v>4987</v>
      </c>
    </row>
    <row r="132" ht="16.35" customHeight="1">
      <c r="A132" t="s" s="37">
        <v>5275</v>
      </c>
      <c r="B132" t="s" s="37">
        <v>5276</v>
      </c>
      <c r="C132" s="38"/>
      <c r="D132" s="39">
        <v>3</v>
      </c>
      <c r="E132" s="38"/>
      <c r="F132" s="38"/>
      <c r="G132" s="38"/>
      <c r="H132" s="38"/>
      <c r="I132" t="s" s="37">
        <v>5277</v>
      </c>
    </row>
    <row r="133" ht="16.35" customHeight="1">
      <c r="A133" t="s" s="37">
        <v>5278</v>
      </c>
      <c r="B133" t="s" s="37">
        <v>5279</v>
      </c>
      <c r="C133" s="39">
        <v>8</v>
      </c>
      <c r="D133" s="38"/>
      <c r="E133" s="38"/>
      <c r="F133" s="38"/>
      <c r="G133" s="38"/>
      <c r="H133" s="38"/>
      <c r="I133" t="s" s="37">
        <v>4969</v>
      </c>
    </row>
    <row r="134" ht="16.35" customHeight="1">
      <c r="A134" t="s" s="37">
        <v>5280</v>
      </c>
      <c r="B134" t="s" s="37">
        <v>5281</v>
      </c>
      <c r="C134" s="38"/>
      <c r="D134" s="38"/>
      <c r="E134" s="39">
        <v>1</v>
      </c>
      <c r="F134" s="38"/>
      <c r="G134" s="38"/>
      <c r="H134" s="38"/>
      <c r="I134" t="s" s="37">
        <v>4963</v>
      </c>
    </row>
    <row r="135" ht="16.35" customHeight="1">
      <c r="A135" t="s" s="37">
        <v>5282</v>
      </c>
      <c r="B135" t="s" s="37">
        <v>5283</v>
      </c>
      <c r="C135" s="38"/>
      <c r="D135" s="38"/>
      <c r="E135" s="39">
        <v>7</v>
      </c>
      <c r="F135" s="38"/>
      <c r="G135" s="38"/>
      <c r="H135" s="38"/>
      <c r="I135" t="s" s="37">
        <v>4987</v>
      </c>
    </row>
    <row r="136" ht="16.35" customHeight="1">
      <c r="A136" t="s" s="37">
        <v>5284</v>
      </c>
      <c r="B136" t="s" s="37">
        <v>5285</v>
      </c>
      <c r="C136" s="38"/>
      <c r="D136" s="38"/>
      <c r="E136" s="38"/>
      <c r="F136" s="38"/>
      <c r="G136" s="38"/>
      <c r="H136" t="s" s="37">
        <v>5286</v>
      </c>
      <c r="I136" t="s" s="37">
        <v>5020</v>
      </c>
    </row>
    <row r="137" ht="16.35" customHeight="1">
      <c r="A137" t="s" s="37">
        <v>5287</v>
      </c>
      <c r="B137" t="s" s="37">
        <v>5288</v>
      </c>
      <c r="C137" s="38"/>
      <c r="D137" s="38"/>
      <c r="E137" s="39">
        <v>8</v>
      </c>
      <c r="F137" s="38"/>
      <c r="G137" s="38"/>
      <c r="H137" s="38"/>
      <c r="I137" t="s" s="37">
        <v>4963</v>
      </c>
    </row>
    <row r="138" ht="16.35" customHeight="1">
      <c r="A138" t="s" s="37">
        <v>5289</v>
      </c>
      <c r="B138" t="s" s="37">
        <v>5290</v>
      </c>
      <c r="C138" s="38"/>
      <c r="D138" s="38"/>
      <c r="E138" s="39">
        <v>9</v>
      </c>
      <c r="F138" s="38"/>
      <c r="G138" s="38"/>
      <c r="H138" s="38"/>
      <c r="I138" t="s" s="37">
        <v>4963</v>
      </c>
    </row>
    <row r="139" ht="16.35" customHeight="1">
      <c r="A139" t="s" s="37">
        <v>5291</v>
      </c>
      <c r="B139" t="s" s="37">
        <v>5292</v>
      </c>
      <c r="C139" s="38"/>
      <c r="D139" s="38"/>
      <c r="E139" s="38"/>
      <c r="F139" s="38"/>
      <c r="G139" s="38"/>
      <c r="H139" s="38"/>
      <c r="I139" t="s" s="37">
        <v>5293</v>
      </c>
    </row>
    <row r="140" ht="16.35" customHeight="1">
      <c r="A140" t="s" s="37">
        <v>5294</v>
      </c>
      <c r="B140" t="s" s="37">
        <v>5295</v>
      </c>
      <c r="C140" s="38"/>
      <c r="D140" s="38"/>
      <c r="E140" s="39">
        <v>7</v>
      </c>
      <c r="F140" s="38"/>
      <c r="G140" s="38"/>
      <c r="H140" s="38"/>
      <c r="I140" t="s" s="37">
        <v>4963</v>
      </c>
    </row>
    <row r="141" ht="16.35" customHeight="1">
      <c r="A141" t="s" s="37">
        <v>5296</v>
      </c>
      <c r="B141" t="s" s="37">
        <v>5295</v>
      </c>
      <c r="C141" s="38"/>
      <c r="D141" s="38"/>
      <c r="E141" s="38"/>
      <c r="F141" s="38"/>
      <c r="G141" s="38"/>
      <c r="H141" s="38"/>
      <c r="I141" t="s" s="37">
        <v>4963</v>
      </c>
    </row>
    <row r="142" ht="16.35" customHeight="1">
      <c r="A142" t="s" s="37">
        <v>5297</v>
      </c>
      <c r="B142" t="s" s="37">
        <v>5295</v>
      </c>
      <c r="C142" s="38"/>
      <c r="D142" s="38"/>
      <c r="E142" s="39">
        <v>1</v>
      </c>
      <c r="F142" s="38"/>
      <c r="G142" s="38"/>
      <c r="H142" s="38"/>
      <c r="I142" t="s" s="37">
        <v>4963</v>
      </c>
    </row>
    <row r="143" ht="16.35" customHeight="1">
      <c r="A143" t="s" s="37">
        <v>5298</v>
      </c>
      <c r="B143" t="s" s="37">
        <v>5299</v>
      </c>
      <c r="C143" s="38"/>
      <c r="D143" s="38"/>
      <c r="E143" s="39">
        <v>1</v>
      </c>
      <c r="F143" s="38"/>
      <c r="G143" s="38"/>
      <c r="H143" s="38"/>
      <c r="I143" t="s" s="37">
        <v>4987</v>
      </c>
    </row>
    <row r="144" ht="16.35" customHeight="1">
      <c r="A144" t="s" s="37">
        <v>5300</v>
      </c>
      <c r="B144" t="s" s="37">
        <v>5301</v>
      </c>
      <c r="C144" s="38"/>
      <c r="D144" s="38"/>
      <c r="E144" s="38"/>
      <c r="F144" s="38"/>
      <c r="G144" s="38"/>
      <c r="H144" t="s" s="37">
        <v>5302</v>
      </c>
      <c r="I144" t="s" s="37">
        <v>5020</v>
      </c>
    </row>
    <row r="145" ht="16.35" customHeight="1">
      <c r="A145" t="s" s="37">
        <v>5303</v>
      </c>
      <c r="B145" t="s" s="37">
        <v>5304</v>
      </c>
      <c r="C145" s="38"/>
      <c r="D145" s="38"/>
      <c r="E145" s="38"/>
      <c r="F145" s="38"/>
      <c r="G145" s="38"/>
      <c r="H145" t="s" s="37">
        <v>5305</v>
      </c>
      <c r="I145" t="s" s="37">
        <v>4987</v>
      </c>
    </row>
    <row r="146" ht="16.35" customHeight="1">
      <c r="A146" t="s" s="37">
        <v>5306</v>
      </c>
      <c r="B146" t="s" s="37">
        <v>5307</v>
      </c>
      <c r="C146" s="38"/>
      <c r="D146" s="38"/>
      <c r="E146" s="39">
        <v>2</v>
      </c>
      <c r="F146" s="38"/>
      <c r="G146" s="38"/>
      <c r="H146" s="38"/>
      <c r="I146" t="s" s="37">
        <v>4963</v>
      </c>
    </row>
    <row r="147" ht="16.35" customHeight="1">
      <c r="A147" t="s" s="37">
        <v>5308</v>
      </c>
      <c r="B147" t="s" s="37">
        <v>5307</v>
      </c>
      <c r="C147" s="38"/>
      <c r="D147" s="38"/>
      <c r="E147" s="38"/>
      <c r="F147" s="38"/>
      <c r="G147" s="38"/>
      <c r="H147" t="s" s="37">
        <v>5309</v>
      </c>
      <c r="I147" t="s" s="37">
        <v>4963</v>
      </c>
    </row>
    <row r="148" ht="16.35" customHeight="1">
      <c r="A148" t="s" s="37">
        <v>5310</v>
      </c>
      <c r="B148" t="s" s="37">
        <v>5307</v>
      </c>
      <c r="C148" s="38"/>
      <c r="D148" s="38"/>
      <c r="E148" s="38"/>
      <c r="F148" s="38"/>
      <c r="G148" s="38"/>
      <c r="H148" s="38"/>
      <c r="I148" t="s" s="37">
        <v>5311</v>
      </c>
    </row>
    <row r="149" ht="16.35" customHeight="1">
      <c r="A149" t="s" s="37">
        <v>5312</v>
      </c>
      <c r="B149" t="s" s="37">
        <v>5313</v>
      </c>
      <c r="C149" s="38"/>
      <c r="D149" s="38"/>
      <c r="E149" s="38"/>
      <c r="F149" s="38"/>
      <c r="G149" s="38"/>
      <c r="H149" s="38"/>
      <c r="I149" t="s" s="37">
        <v>4966</v>
      </c>
    </row>
    <row r="150" ht="16.35" customHeight="1">
      <c r="A150" t="s" s="37">
        <v>5314</v>
      </c>
      <c r="B150" t="s" s="37">
        <v>5315</v>
      </c>
      <c r="C150" s="38"/>
      <c r="D150" s="38"/>
      <c r="E150" s="38"/>
      <c r="F150" s="38"/>
      <c r="G150" s="38"/>
      <c r="H150" t="s" s="37">
        <v>5316</v>
      </c>
      <c r="I150" t="s" s="37">
        <v>5020</v>
      </c>
    </row>
    <row r="151" ht="16.35" customHeight="1">
      <c r="A151" t="s" s="37">
        <v>5302</v>
      </c>
      <c r="B151" t="s" s="37">
        <v>5317</v>
      </c>
      <c r="C151" s="38"/>
      <c r="D151" s="38"/>
      <c r="E151" s="38"/>
      <c r="F151" s="38"/>
      <c r="G151" s="38"/>
      <c r="H151" s="38"/>
      <c r="I151" t="s" s="37">
        <v>5020</v>
      </c>
    </row>
    <row r="152" ht="16.35" customHeight="1">
      <c r="A152" t="s" s="37">
        <v>5318</v>
      </c>
      <c r="B152" t="s" s="37">
        <v>5317</v>
      </c>
      <c r="C152" s="38"/>
      <c r="D152" s="38"/>
      <c r="E152" s="39">
        <v>2</v>
      </c>
      <c r="F152" s="38"/>
      <c r="G152" s="38"/>
      <c r="H152" s="38"/>
      <c r="I152" t="s" s="37">
        <v>5176</v>
      </c>
    </row>
    <row r="153" ht="16.35" customHeight="1">
      <c r="A153" t="s" s="37">
        <v>5319</v>
      </c>
      <c r="B153" t="s" s="37">
        <v>5320</v>
      </c>
      <c r="C153" s="38"/>
      <c r="D153" s="38"/>
      <c r="E153" s="39">
        <v>4</v>
      </c>
      <c r="F153" s="38"/>
      <c r="G153" s="38"/>
      <c r="H153" s="38"/>
      <c r="I153" t="s" s="37">
        <v>4963</v>
      </c>
    </row>
    <row r="154" ht="16.35" customHeight="1">
      <c r="A154" t="s" s="37">
        <v>5321</v>
      </c>
      <c r="B154" t="s" s="37">
        <v>5322</v>
      </c>
      <c r="C154" s="38"/>
      <c r="D154" s="38"/>
      <c r="E154" s="39">
        <v>15</v>
      </c>
      <c r="F154" s="38"/>
      <c r="G154" s="38"/>
      <c r="H154" s="38"/>
      <c r="I154" t="s" s="37">
        <v>5020</v>
      </c>
    </row>
    <row r="155" ht="16.35" customHeight="1">
      <c r="A155" t="s" s="37">
        <v>5323</v>
      </c>
      <c r="B155" t="s" s="37">
        <v>5324</v>
      </c>
      <c r="C155" s="38"/>
      <c r="D155" s="38"/>
      <c r="E155" s="38"/>
      <c r="F155" s="38"/>
      <c r="G155" s="38"/>
      <c r="H155" s="38"/>
      <c r="I155" t="s" s="37">
        <v>5020</v>
      </c>
    </row>
    <row r="156" ht="16.35" customHeight="1">
      <c r="A156" t="s" s="37">
        <v>5323</v>
      </c>
      <c r="B156" t="s" s="37">
        <v>5325</v>
      </c>
      <c r="C156" s="38"/>
      <c r="D156" s="38"/>
      <c r="E156" s="39">
        <v>11</v>
      </c>
      <c r="F156" s="38"/>
      <c r="G156" s="38"/>
      <c r="H156" s="38"/>
      <c r="I156" t="s" s="37">
        <v>5020</v>
      </c>
    </row>
    <row r="157" ht="16.35" customHeight="1">
      <c r="A157" t="s" s="37">
        <v>5326</v>
      </c>
      <c r="B157" t="s" s="37">
        <v>5327</v>
      </c>
      <c r="C157" s="38"/>
      <c r="D157" s="38"/>
      <c r="E157" s="38"/>
      <c r="F157" s="38"/>
      <c r="G157" s="38"/>
      <c r="H157" t="s" s="37">
        <v>5323</v>
      </c>
      <c r="I157" t="s" s="37">
        <v>5020</v>
      </c>
    </row>
    <row r="158" ht="16.35" customHeight="1">
      <c r="A158" t="s" s="37">
        <v>5054</v>
      </c>
      <c r="B158" t="s" s="37">
        <v>5328</v>
      </c>
      <c r="C158" s="38"/>
      <c r="D158" s="38"/>
      <c r="E158" s="38"/>
      <c r="F158" s="38"/>
      <c r="G158" s="38"/>
      <c r="H158" s="38"/>
      <c r="I158" t="s" s="37">
        <v>5020</v>
      </c>
    </row>
    <row r="159" ht="16.35" customHeight="1">
      <c r="A159" t="s" s="37">
        <v>5329</v>
      </c>
      <c r="B159" t="s" s="37">
        <v>5330</v>
      </c>
      <c r="C159" s="38"/>
      <c r="D159" s="38"/>
      <c r="E159" s="38"/>
      <c r="F159" s="38"/>
      <c r="G159" s="38"/>
      <c r="H159" s="38"/>
      <c r="I159" t="s" s="37">
        <v>4987</v>
      </c>
    </row>
    <row r="160" ht="16.35" customHeight="1">
      <c r="A160" t="s" s="37">
        <v>5331</v>
      </c>
      <c r="B160" t="s" s="37">
        <v>5332</v>
      </c>
      <c r="C160" s="38"/>
      <c r="D160" s="38"/>
      <c r="E160" s="39">
        <v>4</v>
      </c>
      <c r="F160" s="38"/>
      <c r="G160" s="38"/>
      <c r="H160" s="38"/>
      <c r="I160" t="s" s="37">
        <v>4963</v>
      </c>
    </row>
    <row r="161" ht="16.35" customHeight="1">
      <c r="A161" t="s" s="37">
        <v>3151</v>
      </c>
      <c r="B161" t="s" s="37">
        <v>5332</v>
      </c>
      <c r="C161" s="38"/>
      <c r="D161" s="39">
        <v>7</v>
      </c>
      <c r="E161" s="38"/>
      <c r="F161" s="38"/>
      <c r="G161" s="38"/>
      <c r="H161" s="38"/>
      <c r="I161" t="s" s="37">
        <v>4987</v>
      </c>
    </row>
    <row r="162" ht="16.35" customHeight="1">
      <c r="A162" t="s" s="37">
        <v>5333</v>
      </c>
      <c r="B162" t="s" s="37">
        <v>5334</v>
      </c>
      <c r="C162" s="38"/>
      <c r="D162" s="38"/>
      <c r="E162" s="38"/>
      <c r="F162" s="38"/>
      <c r="G162" s="38"/>
      <c r="H162" t="s" s="37">
        <v>5335</v>
      </c>
      <c r="I162" t="s" s="37">
        <v>5020</v>
      </c>
    </row>
    <row r="163" ht="16.35" customHeight="1">
      <c r="A163" t="s" s="37">
        <v>2730</v>
      </c>
      <c r="B163" t="s" s="37">
        <v>5336</v>
      </c>
      <c r="C163" s="38"/>
      <c r="D163" s="38"/>
      <c r="E163" s="38"/>
      <c r="F163" s="38"/>
      <c r="G163" s="38"/>
      <c r="H163" t="s" s="37">
        <v>5337</v>
      </c>
      <c r="I163" t="s" s="37">
        <v>4987</v>
      </c>
    </row>
    <row r="164" ht="16.35" customHeight="1">
      <c r="A164" t="s" s="37">
        <v>5338</v>
      </c>
      <c r="B164" t="s" s="37">
        <v>5339</v>
      </c>
      <c r="C164" s="38"/>
      <c r="D164" s="38"/>
      <c r="E164" s="38"/>
      <c r="F164" s="38"/>
      <c r="G164" s="38"/>
      <c r="H164" s="38"/>
      <c r="I164" t="s" s="37">
        <v>4969</v>
      </c>
    </row>
    <row r="165" ht="16.35" customHeight="1">
      <c r="A165" t="s" s="37">
        <v>5340</v>
      </c>
      <c r="B165" t="s" s="37">
        <v>5341</v>
      </c>
      <c r="C165" s="38"/>
      <c r="D165" s="38"/>
      <c r="E165" s="39">
        <v>9</v>
      </c>
      <c r="F165" s="38"/>
      <c r="G165" s="38"/>
      <c r="H165" s="38"/>
      <c r="I165" t="s" s="37">
        <v>5342</v>
      </c>
    </row>
    <row r="166" ht="16.35" customHeight="1">
      <c r="A166" t="s" s="37">
        <v>5343</v>
      </c>
      <c r="B166" t="s" s="37">
        <v>5344</v>
      </c>
      <c r="C166" s="38"/>
      <c r="D166" s="38"/>
      <c r="E166" s="39">
        <v>11</v>
      </c>
      <c r="F166" s="38"/>
      <c r="G166" s="38"/>
      <c r="H166" s="38"/>
      <c r="I166" t="s" s="37">
        <v>4969</v>
      </c>
    </row>
    <row r="167" ht="16.35" customHeight="1">
      <c r="A167" t="s" s="37">
        <v>5345</v>
      </c>
      <c r="B167" t="s" s="37">
        <v>5346</v>
      </c>
      <c r="C167" s="38"/>
      <c r="D167" s="38"/>
      <c r="E167" s="38"/>
      <c r="F167" s="38"/>
      <c r="G167" s="38"/>
      <c r="H167" s="38"/>
      <c r="I167" t="s" s="37">
        <v>5020</v>
      </c>
    </row>
    <row r="168" ht="16.35" customHeight="1">
      <c r="A168" t="s" s="37">
        <v>5347</v>
      </c>
      <c r="B168" t="s" s="37">
        <v>5348</v>
      </c>
      <c r="C168" s="38"/>
      <c r="D168" s="39">
        <v>1</v>
      </c>
      <c r="E168" s="38"/>
      <c r="F168" s="38"/>
      <c r="G168" s="38"/>
      <c r="H168" s="38"/>
      <c r="I168" t="s" s="37">
        <v>5176</v>
      </c>
    </row>
    <row r="169" ht="16.35" customHeight="1">
      <c r="A169" t="s" s="37">
        <v>5349</v>
      </c>
      <c r="B169" t="s" s="37">
        <v>5348</v>
      </c>
      <c r="C169" s="38"/>
      <c r="D169" s="38"/>
      <c r="E169" s="38"/>
      <c r="F169" s="38"/>
      <c r="G169" s="38"/>
      <c r="H169" s="38"/>
      <c r="I169" t="s" s="37">
        <v>4963</v>
      </c>
    </row>
    <row r="170" ht="16.35" customHeight="1">
      <c r="A170" t="s" s="37">
        <v>5350</v>
      </c>
      <c r="B170" t="s" s="37">
        <v>5348</v>
      </c>
      <c r="C170" s="38"/>
      <c r="D170" s="38"/>
      <c r="E170" s="38"/>
      <c r="F170" s="38"/>
      <c r="G170" s="38"/>
      <c r="H170" t="s" s="37">
        <v>5351</v>
      </c>
      <c r="I170" t="s" s="37">
        <v>4963</v>
      </c>
    </row>
    <row r="171" ht="16.35" customHeight="1">
      <c r="A171" t="s" s="37">
        <v>5352</v>
      </c>
      <c r="B171" t="s" s="37">
        <v>5353</v>
      </c>
      <c r="C171" s="38"/>
      <c r="D171" s="38"/>
      <c r="E171" s="39">
        <v>8</v>
      </c>
      <c r="F171" s="38"/>
      <c r="G171" s="38"/>
      <c r="H171" s="38"/>
      <c r="I171" t="s" s="37">
        <v>4969</v>
      </c>
    </row>
    <row r="172" ht="16.35" customHeight="1">
      <c r="A172" t="s" s="37">
        <v>5354</v>
      </c>
      <c r="B172" t="s" s="37">
        <v>5355</v>
      </c>
      <c r="C172" s="38"/>
      <c r="D172" s="38"/>
      <c r="E172" s="39">
        <v>58</v>
      </c>
      <c r="F172" s="38"/>
      <c r="G172" s="38"/>
      <c r="H172" s="38"/>
      <c r="I172" t="s" s="37">
        <v>5356</v>
      </c>
    </row>
    <row r="173" ht="16.35" customHeight="1">
      <c r="A173" t="s" s="37">
        <v>5357</v>
      </c>
      <c r="B173" t="s" s="37">
        <v>5358</v>
      </c>
      <c r="C173" s="38"/>
      <c r="D173" s="39">
        <v>2</v>
      </c>
      <c r="E173" s="38"/>
      <c r="F173" s="38"/>
      <c r="G173" s="38"/>
      <c r="H173" s="38"/>
      <c r="I173" t="s" s="37">
        <v>4969</v>
      </c>
    </row>
    <row r="174" ht="16.35" customHeight="1">
      <c r="A174" t="s" s="37">
        <v>5359</v>
      </c>
      <c r="B174" t="s" s="37">
        <v>5360</v>
      </c>
      <c r="C174" s="38"/>
      <c r="D174" s="38"/>
      <c r="E174" s="39">
        <v>22</v>
      </c>
      <c r="F174" s="38"/>
      <c r="G174" s="38"/>
      <c r="H174" s="38"/>
      <c r="I174" t="s" s="37">
        <v>4969</v>
      </c>
    </row>
    <row r="175" ht="16.35" customHeight="1">
      <c r="A175" t="s" s="37">
        <v>5361</v>
      </c>
      <c r="B175" t="s" s="37">
        <v>5362</v>
      </c>
      <c r="C175" s="38"/>
      <c r="D175" s="38"/>
      <c r="E175" s="38"/>
      <c r="F175" s="38"/>
      <c r="G175" s="38"/>
      <c r="H175" t="s" s="37">
        <v>5363</v>
      </c>
      <c r="I175" t="s" s="37">
        <v>4969</v>
      </c>
    </row>
    <row r="176" ht="16.35" customHeight="1">
      <c r="A176" t="s" s="37">
        <v>5364</v>
      </c>
      <c r="B176" t="s" s="37">
        <v>5365</v>
      </c>
      <c r="C176" s="38"/>
      <c r="D176" s="38"/>
      <c r="E176" s="38"/>
      <c r="F176" s="38"/>
      <c r="G176" s="38"/>
      <c r="H176" t="s" s="37">
        <v>5366</v>
      </c>
      <c r="I176" t="s" s="37">
        <v>4963</v>
      </c>
    </row>
    <row r="177" ht="16.35" customHeight="1">
      <c r="A177" t="s" s="37">
        <v>5367</v>
      </c>
      <c r="B177" t="s" s="37">
        <v>5368</v>
      </c>
      <c r="C177" s="38"/>
      <c r="D177" s="39">
        <v>8</v>
      </c>
      <c r="E177" s="38"/>
      <c r="F177" s="38"/>
      <c r="G177" s="38"/>
      <c r="H177" s="38"/>
      <c r="I177" t="s" s="37">
        <v>4969</v>
      </c>
    </row>
    <row r="178" ht="16.35" customHeight="1">
      <c r="A178" t="s" s="37">
        <v>5369</v>
      </c>
      <c r="B178" t="s" s="37">
        <v>5370</v>
      </c>
      <c r="C178" s="38"/>
      <c r="D178" s="38"/>
      <c r="E178" s="39">
        <v>10</v>
      </c>
      <c r="F178" s="38"/>
      <c r="G178" s="38"/>
      <c r="H178" s="38"/>
      <c r="I178" t="s" s="37">
        <v>5020</v>
      </c>
    </row>
    <row r="179" ht="16.35" customHeight="1">
      <c r="A179" t="s" s="37">
        <v>5371</v>
      </c>
      <c r="B179" t="s" s="37">
        <v>5372</v>
      </c>
      <c r="C179" s="38"/>
      <c r="D179" s="38"/>
      <c r="E179" s="39">
        <v>5</v>
      </c>
      <c r="F179" s="38"/>
      <c r="G179" s="38"/>
      <c r="H179" s="38"/>
      <c r="I179" t="s" s="37">
        <v>5277</v>
      </c>
    </row>
    <row r="180" ht="16.35" customHeight="1">
      <c r="A180" t="s" s="37">
        <v>5373</v>
      </c>
      <c r="B180" t="s" s="37">
        <v>5374</v>
      </c>
      <c r="C180" s="38"/>
      <c r="D180" s="39">
        <v>14</v>
      </c>
      <c r="E180" s="38"/>
      <c r="F180" s="38"/>
      <c r="G180" s="38"/>
      <c r="H180" s="38"/>
      <c r="I180" t="s" s="37">
        <v>4987</v>
      </c>
    </row>
    <row r="181" ht="16.35" customHeight="1">
      <c r="A181" t="s" s="37">
        <v>5375</v>
      </c>
      <c r="B181" t="s" s="37">
        <v>5376</v>
      </c>
      <c r="C181" s="38"/>
      <c r="D181" s="38"/>
      <c r="E181" s="39">
        <v>16</v>
      </c>
      <c r="F181" s="38"/>
      <c r="G181" s="38"/>
      <c r="H181" s="38"/>
      <c r="I181" t="s" s="37">
        <v>4987</v>
      </c>
    </row>
    <row r="182" ht="16.35" customHeight="1">
      <c r="A182" t="s" s="37">
        <v>5377</v>
      </c>
      <c r="B182" t="s" s="37">
        <v>5378</v>
      </c>
      <c r="C182" s="38"/>
      <c r="D182" s="38"/>
      <c r="E182" s="38"/>
      <c r="F182" s="38"/>
      <c r="G182" s="38"/>
      <c r="H182" t="s" s="37">
        <v>5379</v>
      </c>
      <c r="I182" t="s" s="37">
        <v>5020</v>
      </c>
    </row>
    <row r="183" ht="16.35" customHeight="1">
      <c r="A183" t="s" s="37">
        <v>5380</v>
      </c>
      <c r="B183" t="s" s="37">
        <v>5381</v>
      </c>
      <c r="C183" s="38"/>
      <c r="D183" s="38"/>
      <c r="E183" s="38"/>
      <c r="F183" s="38"/>
      <c r="G183" s="38"/>
      <c r="H183" t="s" s="37">
        <v>5382</v>
      </c>
      <c r="I183" t="s" s="37">
        <v>5383</v>
      </c>
    </row>
    <row r="184" ht="16.35" customHeight="1">
      <c r="A184" t="s" s="37">
        <v>5184</v>
      </c>
      <c r="B184" t="s" s="37">
        <v>5384</v>
      </c>
      <c r="C184" s="38"/>
      <c r="D184" s="38"/>
      <c r="E184" s="38"/>
      <c r="F184" s="38"/>
      <c r="G184" s="38"/>
      <c r="H184" s="38"/>
      <c r="I184" t="s" s="37">
        <v>4969</v>
      </c>
    </row>
    <row r="185" ht="16.35" customHeight="1">
      <c r="A185" t="s" s="37">
        <v>5385</v>
      </c>
      <c r="B185" t="s" s="37">
        <v>5386</v>
      </c>
      <c r="C185" s="39">
        <v>3</v>
      </c>
      <c r="D185" s="38"/>
      <c r="E185" s="38"/>
      <c r="F185" s="38"/>
      <c r="G185" s="38"/>
      <c r="H185" s="38"/>
      <c r="I185" t="s" s="37">
        <v>4963</v>
      </c>
    </row>
    <row r="186" ht="16.35" customHeight="1">
      <c r="A186" t="s" s="37">
        <v>5387</v>
      </c>
      <c r="B186" t="s" s="37">
        <v>5388</v>
      </c>
      <c r="C186" s="38"/>
      <c r="D186" s="38"/>
      <c r="E186" s="39">
        <v>2.5</v>
      </c>
      <c r="F186" s="38"/>
      <c r="G186" s="38"/>
      <c r="H186" s="38"/>
      <c r="I186" t="s" s="37">
        <v>4963</v>
      </c>
    </row>
    <row r="187" ht="16.35" customHeight="1">
      <c r="A187" t="s" s="37">
        <v>5389</v>
      </c>
      <c r="B187" t="s" s="37">
        <v>5390</v>
      </c>
      <c r="C187" s="38"/>
      <c r="D187" s="39">
        <v>3</v>
      </c>
      <c r="E187" s="38"/>
      <c r="F187" s="38"/>
      <c r="G187" s="38"/>
      <c r="H187" s="38"/>
      <c r="I187" t="s" s="37">
        <v>5391</v>
      </c>
    </row>
    <row r="188" ht="16.35" customHeight="1">
      <c r="A188" t="s" s="37">
        <v>5392</v>
      </c>
      <c r="B188" t="s" s="37">
        <v>5393</v>
      </c>
      <c r="C188" s="38"/>
      <c r="D188" s="39">
        <v>14</v>
      </c>
      <c r="E188" s="38"/>
      <c r="F188" s="38"/>
      <c r="G188" s="38"/>
      <c r="H188" s="38"/>
      <c r="I188" t="s" s="37">
        <v>4963</v>
      </c>
    </row>
    <row r="189" ht="16.35" customHeight="1">
      <c r="A189" t="s" s="37">
        <v>5394</v>
      </c>
      <c r="B189" t="s" s="37">
        <v>5395</v>
      </c>
      <c r="C189" s="38"/>
      <c r="D189" s="38"/>
      <c r="E189" s="39">
        <v>5</v>
      </c>
      <c r="F189" s="38"/>
      <c r="G189" s="38"/>
      <c r="H189" s="38"/>
      <c r="I189" t="s" s="37">
        <v>5020</v>
      </c>
    </row>
    <row r="190" ht="16.35" customHeight="1">
      <c r="A190" t="s" s="37">
        <v>5396</v>
      </c>
      <c r="B190" t="s" s="37">
        <v>5397</v>
      </c>
      <c r="C190" s="38"/>
      <c r="D190" s="38"/>
      <c r="E190" s="38"/>
      <c r="F190" s="38"/>
      <c r="G190" s="38"/>
      <c r="H190" t="s" s="37">
        <v>5398</v>
      </c>
      <c r="I190" t="s" s="37">
        <v>5020</v>
      </c>
    </row>
    <row r="191" ht="16.35" customHeight="1">
      <c r="A191" t="s" s="37">
        <v>5399</v>
      </c>
      <c r="B191" t="s" s="37">
        <v>5400</v>
      </c>
      <c r="C191" s="38"/>
      <c r="D191" s="38"/>
      <c r="E191" s="39">
        <v>4</v>
      </c>
      <c r="F191" s="38"/>
      <c r="G191" s="38"/>
      <c r="H191" s="38"/>
      <c r="I191" t="s" s="37">
        <v>4963</v>
      </c>
    </row>
    <row r="192" ht="16.35" customHeight="1">
      <c r="A192" t="s" s="37">
        <v>2368</v>
      </c>
      <c r="B192" t="s" s="37">
        <v>5401</v>
      </c>
      <c r="C192" s="39">
        <v>6</v>
      </c>
      <c r="D192" s="38"/>
      <c r="E192" s="38"/>
      <c r="F192" s="38"/>
      <c r="G192" s="38"/>
      <c r="H192" s="38"/>
      <c r="I192" t="s" s="37">
        <v>5277</v>
      </c>
    </row>
    <row r="193" ht="16.35" customHeight="1">
      <c r="A193" t="s" s="37">
        <v>5402</v>
      </c>
      <c r="B193" t="s" s="37">
        <v>5403</v>
      </c>
      <c r="C193" s="38"/>
      <c r="D193" s="38"/>
      <c r="E193" s="39">
        <v>3</v>
      </c>
      <c r="F193" s="38"/>
      <c r="G193" s="38"/>
      <c r="H193" s="38"/>
      <c r="I193" t="s" s="37">
        <v>5020</v>
      </c>
    </row>
    <row r="194" ht="16.35" customHeight="1">
      <c r="A194" t="s" s="37">
        <v>2122</v>
      </c>
      <c r="B194" t="s" s="37">
        <v>5404</v>
      </c>
      <c r="C194" s="38"/>
      <c r="D194" s="38"/>
      <c r="E194" s="38"/>
      <c r="F194" s="38"/>
      <c r="G194" s="38"/>
      <c r="H194" t="s" s="37">
        <v>5405</v>
      </c>
      <c r="I194" t="s" s="37">
        <v>4987</v>
      </c>
    </row>
    <row r="195" ht="16.35" customHeight="1">
      <c r="A195" t="s" s="37">
        <v>4090</v>
      </c>
      <c r="B195" t="s" s="37">
        <v>5406</v>
      </c>
      <c r="C195" s="39">
        <v>0</v>
      </c>
      <c r="D195" s="38"/>
      <c r="E195" s="38"/>
      <c r="F195" t="s" s="37">
        <v>5407</v>
      </c>
      <c r="G195" s="38"/>
      <c r="H195" s="38"/>
      <c r="I195" t="s" s="37">
        <v>5243</v>
      </c>
    </row>
    <row r="196" ht="16.35" customHeight="1">
      <c r="A196" t="s" s="37">
        <v>5408</v>
      </c>
      <c r="B196" t="s" s="37">
        <v>5409</v>
      </c>
      <c r="C196" s="38"/>
      <c r="D196" s="38"/>
      <c r="E196" s="39">
        <v>5</v>
      </c>
      <c r="F196" s="38"/>
      <c r="G196" s="38"/>
      <c r="H196" s="38"/>
      <c r="I196" t="s" s="37">
        <v>4987</v>
      </c>
    </row>
    <row r="197" ht="16.35" customHeight="1">
      <c r="A197" t="s" s="37">
        <v>5137</v>
      </c>
      <c r="B197" t="s" s="37">
        <v>5410</v>
      </c>
      <c r="C197" s="38"/>
      <c r="D197" s="38"/>
      <c r="E197" s="39">
        <v>70</v>
      </c>
      <c r="F197" s="38"/>
      <c r="G197" s="38"/>
      <c r="H197" s="38"/>
      <c r="I197" t="s" s="37">
        <v>5411</v>
      </c>
    </row>
    <row r="198" ht="16.35" customHeight="1">
      <c r="A198" t="s" s="37">
        <v>5412</v>
      </c>
      <c r="B198" t="s" s="37">
        <v>5413</v>
      </c>
      <c r="C198" s="38"/>
      <c r="D198" s="38"/>
      <c r="E198" s="38"/>
      <c r="F198" s="38"/>
      <c r="G198" s="38"/>
      <c r="H198" t="s" s="37">
        <v>5414</v>
      </c>
      <c r="I198" t="s" s="37">
        <v>4969</v>
      </c>
    </row>
    <row r="199" ht="16.35" customHeight="1">
      <c r="A199" t="s" s="37">
        <v>5227</v>
      </c>
      <c r="B199" t="s" s="37">
        <v>5415</v>
      </c>
      <c r="C199" s="38"/>
      <c r="D199" s="38"/>
      <c r="E199" s="39">
        <v>1</v>
      </c>
      <c r="F199" s="38"/>
      <c r="G199" s="38"/>
      <c r="H199" s="38"/>
      <c r="I199" t="s" s="37">
        <v>5176</v>
      </c>
    </row>
    <row r="200" ht="16.35" customHeight="1">
      <c r="A200" t="s" s="37">
        <v>5416</v>
      </c>
      <c r="B200" t="s" s="37">
        <v>5417</v>
      </c>
      <c r="C200" s="38"/>
      <c r="D200" s="38"/>
      <c r="E200" s="39">
        <v>77</v>
      </c>
      <c r="F200" s="38"/>
      <c r="G200" s="38"/>
      <c r="H200" s="38"/>
      <c r="I200" t="s" s="37">
        <v>5418</v>
      </c>
    </row>
    <row r="201" ht="16.35" customHeight="1">
      <c r="A201" t="s" s="37">
        <v>5419</v>
      </c>
      <c r="B201" t="s" s="37">
        <v>5420</v>
      </c>
      <c r="C201" s="38"/>
      <c r="D201" s="38"/>
      <c r="E201" s="38"/>
      <c r="F201" s="38"/>
      <c r="G201" s="38"/>
      <c r="H201" s="38"/>
      <c r="I201" t="s" s="37">
        <v>5421</v>
      </c>
    </row>
    <row r="202" ht="16.35" customHeight="1">
      <c r="A202" t="s" s="37">
        <v>5422</v>
      </c>
      <c r="B202" t="s" s="37">
        <v>5420</v>
      </c>
      <c r="C202" s="38"/>
      <c r="D202" s="39">
        <v>2</v>
      </c>
      <c r="E202" s="38"/>
      <c r="F202" s="38"/>
      <c r="G202" s="38"/>
      <c r="H202" s="38"/>
      <c r="I202" t="s" s="37">
        <v>4969</v>
      </c>
    </row>
    <row r="203" ht="16.35" customHeight="1">
      <c r="A203" t="s" s="37">
        <v>5423</v>
      </c>
      <c r="B203" t="s" s="37">
        <v>5424</v>
      </c>
      <c r="C203" s="38"/>
      <c r="D203" s="38"/>
      <c r="E203" s="39">
        <v>3</v>
      </c>
      <c r="F203" s="38"/>
      <c r="G203" s="38"/>
      <c r="H203" s="38"/>
      <c r="I203" t="s" s="37">
        <v>4963</v>
      </c>
    </row>
    <row r="204" ht="16.35" customHeight="1">
      <c r="A204" t="s" s="37">
        <v>5425</v>
      </c>
      <c r="B204" t="s" s="37">
        <v>5426</v>
      </c>
      <c r="C204" s="38"/>
      <c r="D204" s="38"/>
      <c r="E204" s="38"/>
      <c r="F204" s="38"/>
      <c r="G204" s="38"/>
      <c r="H204" s="38"/>
      <c r="I204" t="s" s="37">
        <v>5176</v>
      </c>
    </row>
    <row r="205" ht="16.35" customHeight="1">
      <c r="A205" t="s" s="37">
        <v>5427</v>
      </c>
      <c r="B205" t="s" s="37">
        <v>5428</v>
      </c>
      <c r="C205" s="38"/>
      <c r="D205" s="38"/>
      <c r="E205" s="39">
        <v>3</v>
      </c>
      <c r="F205" s="38"/>
      <c r="G205" s="38"/>
      <c r="H205" s="38"/>
      <c r="I205" t="s" s="37">
        <v>4969</v>
      </c>
    </row>
    <row r="206" ht="16.35" customHeight="1">
      <c r="A206" t="s" s="37">
        <v>5429</v>
      </c>
      <c r="B206" t="s" s="37">
        <v>5430</v>
      </c>
      <c r="C206" s="38"/>
      <c r="D206" s="38"/>
      <c r="E206" s="39">
        <v>19</v>
      </c>
      <c r="F206" s="38"/>
      <c r="G206" s="38"/>
      <c r="H206" s="38"/>
      <c r="I206" t="s" s="37">
        <v>4969</v>
      </c>
    </row>
    <row r="207" ht="16.35" customHeight="1">
      <c r="A207" t="s" s="37">
        <v>5431</v>
      </c>
      <c r="B207" t="s" s="37">
        <v>5432</v>
      </c>
      <c r="C207" s="38"/>
      <c r="D207" s="38"/>
      <c r="E207" s="39">
        <v>80</v>
      </c>
      <c r="F207" s="38"/>
      <c r="G207" s="38"/>
      <c r="H207" s="38"/>
      <c r="I207" t="s" s="37">
        <v>4969</v>
      </c>
    </row>
    <row r="208" ht="16.35" customHeight="1">
      <c r="A208" t="s" s="37">
        <v>5433</v>
      </c>
      <c r="B208" t="s" s="37">
        <v>5434</v>
      </c>
      <c r="C208" s="38"/>
      <c r="D208" s="38"/>
      <c r="E208" s="39">
        <v>25</v>
      </c>
      <c r="F208" s="38"/>
      <c r="G208" s="38"/>
      <c r="H208" s="38"/>
      <c r="I208" t="s" s="37">
        <v>5176</v>
      </c>
    </row>
    <row r="209" ht="16.35" customHeight="1">
      <c r="A209" t="s" s="37">
        <v>5414</v>
      </c>
      <c r="B209" t="s" s="37">
        <v>5435</v>
      </c>
      <c r="C209" s="38"/>
      <c r="D209" s="39">
        <v>3</v>
      </c>
      <c r="E209" s="38"/>
      <c r="F209" s="38"/>
      <c r="G209" s="38"/>
      <c r="H209" s="38"/>
      <c r="I209" t="s" s="37">
        <v>4969</v>
      </c>
    </row>
    <row r="210" ht="16.35" customHeight="1">
      <c r="A210" t="s" s="37">
        <v>5436</v>
      </c>
      <c r="B210" t="s" s="37">
        <v>5437</v>
      </c>
      <c r="C210" s="38"/>
      <c r="D210" s="39">
        <v>2</v>
      </c>
      <c r="E210" s="38"/>
      <c r="F210" s="38"/>
      <c r="G210" s="38"/>
      <c r="H210" s="38"/>
      <c r="I210" t="s" s="37">
        <v>4963</v>
      </c>
    </row>
    <row r="211" ht="16.35" customHeight="1">
      <c r="A211" t="s" s="37">
        <v>5438</v>
      </c>
      <c r="B211" t="s" s="37">
        <v>5439</v>
      </c>
      <c r="C211" s="38"/>
      <c r="D211" s="38"/>
      <c r="E211" s="38"/>
      <c r="F211" s="38"/>
      <c r="G211" s="38"/>
      <c r="H211" t="s" s="37">
        <v>5104</v>
      </c>
      <c r="I211" t="s" s="37">
        <v>4969</v>
      </c>
    </row>
    <row r="212" ht="16.35" customHeight="1">
      <c r="A212" t="s" s="37">
        <v>4757</v>
      </c>
      <c r="B212" t="s" s="37">
        <v>5440</v>
      </c>
      <c r="C212" s="38"/>
      <c r="D212" s="38"/>
      <c r="E212" s="38"/>
      <c r="F212" s="38"/>
      <c r="G212" s="38"/>
      <c r="H212" t="s" s="37">
        <v>5441</v>
      </c>
      <c r="I212" t="s" s="37">
        <v>4969</v>
      </c>
    </row>
    <row r="213" ht="16.35" customHeight="1">
      <c r="A213" t="s" s="37">
        <v>5442</v>
      </c>
      <c r="B213" t="s" s="37">
        <v>5443</v>
      </c>
      <c r="C213" s="39">
        <v>21</v>
      </c>
      <c r="D213" s="38"/>
      <c r="E213" s="38"/>
      <c r="F213" s="38"/>
      <c r="G213" s="38"/>
      <c r="H213" s="38"/>
      <c r="I213" t="s" s="37">
        <v>5020</v>
      </c>
    </row>
    <row r="214" ht="16.35" customHeight="1">
      <c r="A214" t="s" s="37">
        <v>5444</v>
      </c>
      <c r="B214" t="s" s="37">
        <v>5445</v>
      </c>
      <c r="C214" s="39">
        <v>14</v>
      </c>
      <c r="D214" s="38"/>
      <c r="E214" s="38"/>
      <c r="F214" s="38"/>
      <c r="G214" s="38"/>
      <c r="H214" s="38"/>
      <c r="I214" t="s" s="37">
        <v>4963</v>
      </c>
    </row>
    <row r="215" ht="16.35" customHeight="1">
      <c r="A215" t="s" s="37">
        <v>5158</v>
      </c>
      <c r="B215" t="s" s="37">
        <v>5446</v>
      </c>
      <c r="C215" s="38"/>
      <c r="D215" s="39">
        <v>14</v>
      </c>
      <c r="E215" s="38"/>
      <c r="F215" s="38"/>
      <c r="G215" s="38"/>
      <c r="H215" s="38"/>
      <c r="I215" t="s" s="37">
        <v>4963</v>
      </c>
    </row>
    <row r="216" ht="16.35" customHeight="1">
      <c r="A216" t="s" s="37">
        <v>5447</v>
      </c>
      <c r="B216" t="s" s="37">
        <v>5448</v>
      </c>
      <c r="C216" s="38"/>
      <c r="D216" s="39">
        <v>8</v>
      </c>
      <c r="E216" s="38"/>
      <c r="F216" s="38"/>
      <c r="G216" s="38"/>
      <c r="H216" s="38"/>
      <c r="I216" t="s" s="37">
        <v>5020</v>
      </c>
    </row>
    <row r="217" ht="16.35" customHeight="1">
      <c r="A217" t="s" s="37">
        <v>5449</v>
      </c>
      <c r="B217" t="s" s="37">
        <v>5450</v>
      </c>
      <c r="C217" s="38"/>
      <c r="D217" s="38"/>
      <c r="E217" s="39">
        <v>24</v>
      </c>
      <c r="F217" s="38"/>
      <c r="G217" s="38"/>
      <c r="H217" s="38"/>
      <c r="I217" t="s" s="37">
        <v>5451</v>
      </c>
    </row>
    <row r="218" ht="16.35" customHeight="1">
      <c r="A218" t="s" s="37">
        <v>5452</v>
      </c>
      <c r="B218" t="s" s="37">
        <v>5453</v>
      </c>
      <c r="C218" s="38"/>
      <c r="D218" s="38"/>
      <c r="E218" s="39">
        <v>21</v>
      </c>
      <c r="F218" s="38"/>
      <c r="G218" s="38"/>
      <c r="H218" s="38"/>
      <c r="I218" t="s" s="37">
        <v>5020</v>
      </c>
    </row>
    <row r="219" ht="16.35" customHeight="1">
      <c r="A219" t="s" s="37">
        <v>472</v>
      </c>
      <c r="B219" t="s" s="37">
        <v>5454</v>
      </c>
      <c r="C219" s="38"/>
      <c r="D219" s="38"/>
      <c r="E219" s="38"/>
      <c r="F219" s="38"/>
      <c r="G219" s="38"/>
      <c r="H219" s="38"/>
      <c r="I219" t="s" s="37">
        <v>4979</v>
      </c>
    </row>
    <row r="220" ht="16.35" customHeight="1">
      <c r="A220" t="s" s="37">
        <v>5455</v>
      </c>
      <c r="B220" t="s" s="37">
        <v>5456</v>
      </c>
      <c r="C220" s="38"/>
      <c r="D220" s="38"/>
      <c r="E220" s="38"/>
      <c r="F220" s="38"/>
      <c r="G220" s="38"/>
      <c r="H220" t="s" s="37">
        <v>5457</v>
      </c>
      <c r="I220" t="s" s="37">
        <v>4987</v>
      </c>
    </row>
    <row r="221" ht="16.35" customHeight="1">
      <c r="A221" t="s" s="37">
        <v>5458</v>
      </c>
      <c r="B221" t="s" s="37">
        <v>5459</v>
      </c>
      <c r="C221" s="38"/>
      <c r="D221" s="39">
        <v>2</v>
      </c>
      <c r="E221" s="38"/>
      <c r="F221" s="38"/>
      <c r="G221" s="38"/>
      <c r="H221" s="38"/>
      <c r="I221" t="s" s="37">
        <v>5092</v>
      </c>
    </row>
    <row r="222" ht="16.35" customHeight="1">
      <c r="A222" t="s" s="37">
        <v>5460</v>
      </c>
      <c r="B222" t="s" s="37">
        <v>5461</v>
      </c>
      <c r="C222" s="38"/>
      <c r="D222" s="38"/>
      <c r="E222" s="38"/>
      <c r="F222" s="38"/>
      <c r="G222" s="38"/>
      <c r="H222" s="38"/>
      <c r="I222" t="s" s="37">
        <v>5462</v>
      </c>
    </row>
    <row r="223" ht="16.35" customHeight="1">
      <c r="A223" t="s" s="37">
        <v>5463</v>
      </c>
      <c r="B223" t="s" s="37">
        <v>5464</v>
      </c>
      <c r="C223" s="38"/>
      <c r="D223" s="38"/>
      <c r="E223" s="39">
        <v>9</v>
      </c>
      <c r="F223" s="38"/>
      <c r="G223" s="38"/>
      <c r="H223" s="38"/>
      <c r="I223" t="s" s="37">
        <v>4987</v>
      </c>
    </row>
    <row r="224" ht="16.35" customHeight="1">
      <c r="A224" t="s" s="37">
        <v>5465</v>
      </c>
      <c r="B224" t="s" s="37">
        <v>5466</v>
      </c>
      <c r="C224" s="38"/>
      <c r="D224" s="38"/>
      <c r="E224" s="38"/>
      <c r="F224" s="38"/>
      <c r="G224" s="38"/>
      <c r="H224" s="38"/>
      <c r="I224" t="s" s="37">
        <v>5467</v>
      </c>
    </row>
    <row r="225" ht="16.35" customHeight="1">
      <c r="A225" t="s" s="37">
        <v>5468</v>
      </c>
      <c r="B225" t="s" s="37">
        <v>5469</v>
      </c>
      <c r="C225" s="38"/>
      <c r="D225" s="38"/>
      <c r="E225" s="38"/>
      <c r="F225" s="38"/>
      <c r="G225" s="38"/>
      <c r="H225" t="s" s="37">
        <v>5470</v>
      </c>
      <c r="I225" t="s" s="37">
        <v>5092</v>
      </c>
    </row>
    <row r="226" ht="16.35" customHeight="1">
      <c r="A226" t="s" s="37">
        <v>5471</v>
      </c>
      <c r="B226" t="s" s="37">
        <v>5472</v>
      </c>
      <c r="C226" s="38"/>
      <c r="D226" s="39">
        <v>11</v>
      </c>
      <c r="E226" s="38"/>
      <c r="F226" s="38"/>
      <c r="G226" s="38"/>
      <c r="H226" s="38"/>
      <c r="I226" t="s" s="37">
        <v>4987</v>
      </c>
    </row>
    <row r="227" ht="16.35" customHeight="1">
      <c r="A227" t="s" s="37">
        <v>5473</v>
      </c>
      <c r="B227" t="s" s="37">
        <v>5472</v>
      </c>
      <c r="C227" s="38"/>
      <c r="D227" s="39">
        <v>2</v>
      </c>
      <c r="E227" s="38"/>
      <c r="F227" s="38"/>
      <c r="G227" s="38"/>
      <c r="H227" s="38"/>
      <c r="I227" t="s" s="37">
        <v>5020</v>
      </c>
    </row>
    <row r="228" ht="16.35" customHeight="1">
      <c r="A228" t="s" s="37">
        <v>5474</v>
      </c>
      <c r="B228" t="s" s="37">
        <v>5475</v>
      </c>
      <c r="C228" s="38"/>
      <c r="D228" s="38"/>
      <c r="E228" s="39">
        <v>27</v>
      </c>
      <c r="F228" s="38"/>
      <c r="G228" s="38"/>
      <c r="H228" s="38"/>
      <c r="I228" t="s" s="37">
        <v>4987</v>
      </c>
    </row>
    <row r="229" ht="16.35" customHeight="1">
      <c r="A229" t="s" s="37">
        <v>5476</v>
      </c>
      <c r="B229" t="s" s="37">
        <v>5477</v>
      </c>
      <c r="C229" s="38"/>
      <c r="D229" s="39">
        <v>18</v>
      </c>
      <c r="E229" s="38"/>
      <c r="F229" s="38"/>
      <c r="G229" s="38"/>
      <c r="H229" s="38"/>
      <c r="I229" t="s" s="37">
        <v>4969</v>
      </c>
    </row>
    <row r="230" ht="16.35" customHeight="1">
      <c r="A230" t="s" s="37">
        <v>5478</v>
      </c>
      <c r="B230" t="s" s="37">
        <v>5479</v>
      </c>
      <c r="C230" s="38"/>
      <c r="D230" s="38"/>
      <c r="E230" s="39">
        <v>3.5</v>
      </c>
      <c r="F230" t="s" s="37">
        <v>5480</v>
      </c>
      <c r="G230" s="38"/>
      <c r="H230" s="38"/>
      <c r="I230" t="s" s="37">
        <v>4963</v>
      </c>
    </row>
    <row r="231" ht="16.35" customHeight="1">
      <c r="A231" t="s" s="37">
        <v>5481</v>
      </c>
      <c r="B231" t="s" s="37">
        <v>5482</v>
      </c>
      <c r="C231" s="38"/>
      <c r="D231" s="38"/>
      <c r="E231" s="39">
        <v>15</v>
      </c>
      <c r="F231" s="38"/>
      <c r="G231" s="38"/>
      <c r="H231" s="38"/>
      <c r="I231" t="s" s="37">
        <v>4963</v>
      </c>
    </row>
    <row r="232" ht="16.35" customHeight="1">
      <c r="A232" t="s" s="37">
        <v>5483</v>
      </c>
      <c r="B232" t="s" s="37">
        <v>5484</v>
      </c>
      <c r="C232" s="38"/>
      <c r="D232" s="38"/>
      <c r="E232" s="39">
        <v>10</v>
      </c>
      <c r="F232" s="38"/>
      <c r="G232" s="38"/>
      <c r="H232" s="38"/>
      <c r="I232" t="s" s="37">
        <v>4969</v>
      </c>
    </row>
    <row r="233" ht="16.35" customHeight="1">
      <c r="A233" t="s" s="37">
        <v>5485</v>
      </c>
      <c r="B233" t="s" s="37">
        <v>5486</v>
      </c>
      <c r="C233" s="38"/>
      <c r="D233" s="38"/>
      <c r="E233" s="38"/>
      <c r="F233" s="38"/>
      <c r="G233" s="38"/>
      <c r="H233" t="s" s="37">
        <v>5487</v>
      </c>
      <c r="I233" t="s" s="37">
        <v>4963</v>
      </c>
    </row>
    <row r="234" ht="16.35" customHeight="1">
      <c r="A234" t="s" s="37">
        <v>5488</v>
      </c>
      <c r="B234" t="s" s="37">
        <v>5489</v>
      </c>
      <c r="C234" s="38"/>
      <c r="D234" s="38"/>
      <c r="E234" s="38"/>
      <c r="F234" s="38"/>
      <c r="G234" s="38"/>
      <c r="H234" t="s" s="37">
        <v>5490</v>
      </c>
      <c r="I234" t="s" s="37">
        <v>4963</v>
      </c>
    </row>
    <row r="235" ht="16.35" customHeight="1">
      <c r="A235" t="s" s="37">
        <v>5491</v>
      </c>
      <c r="B235" t="s" s="37">
        <v>5492</v>
      </c>
      <c r="C235" s="38"/>
      <c r="D235" s="38"/>
      <c r="E235" s="38"/>
      <c r="F235" s="38"/>
      <c r="G235" s="38"/>
      <c r="H235" t="s" s="37">
        <v>5493</v>
      </c>
      <c r="I235" t="s" s="37">
        <v>4987</v>
      </c>
    </row>
    <row r="236" ht="16.35" customHeight="1">
      <c r="A236" t="s" s="37">
        <v>5494</v>
      </c>
      <c r="B236" t="s" s="37">
        <v>5492</v>
      </c>
      <c r="C236" s="38"/>
      <c r="D236" s="38"/>
      <c r="E236" s="39">
        <v>22</v>
      </c>
      <c r="F236" s="38"/>
      <c r="G236" s="38"/>
      <c r="H236" s="38"/>
      <c r="I236" t="s" s="37">
        <v>4963</v>
      </c>
    </row>
    <row r="237" ht="16.35" customHeight="1">
      <c r="A237" t="s" s="37">
        <v>5495</v>
      </c>
      <c r="B237" t="s" s="37">
        <v>5496</v>
      </c>
      <c r="C237" s="38"/>
      <c r="D237" s="38"/>
      <c r="E237" s="39">
        <v>15</v>
      </c>
      <c r="F237" s="38"/>
      <c r="G237" s="38"/>
      <c r="H237" s="38"/>
      <c r="I237" t="s" s="37">
        <v>5020</v>
      </c>
    </row>
    <row r="238" ht="16.35" customHeight="1">
      <c r="A238" t="s" s="37">
        <v>5497</v>
      </c>
      <c r="B238" t="s" s="37">
        <v>5498</v>
      </c>
      <c r="C238" s="38"/>
      <c r="D238" s="38"/>
      <c r="E238" s="38"/>
      <c r="F238" s="38"/>
      <c r="G238" s="38"/>
      <c r="H238" t="s" s="37">
        <v>5499</v>
      </c>
      <c r="I238" t="s" s="37">
        <v>4963</v>
      </c>
    </row>
    <row r="239" ht="16.35" customHeight="1">
      <c r="A239" t="s" s="37">
        <v>5490</v>
      </c>
      <c r="B239" t="s" s="37">
        <v>5500</v>
      </c>
      <c r="C239" s="38"/>
      <c r="D239" s="38"/>
      <c r="E239" s="38"/>
      <c r="F239" s="39">
        <v>16</v>
      </c>
      <c r="G239" s="38"/>
      <c r="H239" s="38"/>
      <c r="I239" t="s" s="37">
        <v>4963</v>
      </c>
    </row>
    <row r="240" ht="16.35" customHeight="1">
      <c r="A240" t="s" s="37">
        <v>5501</v>
      </c>
      <c r="B240" t="s" s="37">
        <v>5502</v>
      </c>
      <c r="C240" s="38"/>
      <c r="D240" s="38"/>
      <c r="E240" s="38"/>
      <c r="F240" s="38"/>
      <c r="G240" s="38"/>
      <c r="H240" t="s" s="37">
        <v>5503</v>
      </c>
      <c r="I240" t="s" s="37">
        <v>4969</v>
      </c>
    </row>
    <row r="241" ht="16.35" customHeight="1">
      <c r="A241" t="s" s="37">
        <v>5504</v>
      </c>
      <c r="B241" t="s" s="37">
        <v>5505</v>
      </c>
      <c r="C241" s="38"/>
      <c r="D241" s="38"/>
      <c r="E241" s="39">
        <v>19</v>
      </c>
      <c r="F241" s="38"/>
      <c r="G241" s="38"/>
      <c r="H241" s="38"/>
      <c r="I241" t="s" s="37">
        <v>5506</v>
      </c>
    </row>
    <row r="242" ht="16.35" customHeight="1">
      <c r="A242" t="s" s="37">
        <v>5507</v>
      </c>
      <c r="B242" t="s" s="37">
        <v>5508</v>
      </c>
      <c r="C242" s="38"/>
      <c r="D242" s="38"/>
      <c r="E242" s="38"/>
      <c r="F242" s="38"/>
      <c r="G242" s="38"/>
      <c r="H242" t="s" s="37">
        <v>5509</v>
      </c>
      <c r="I242" t="s" s="37">
        <v>5020</v>
      </c>
    </row>
    <row r="243" ht="16.35" customHeight="1">
      <c r="A243" t="s" s="37">
        <v>5510</v>
      </c>
      <c r="B243" t="s" s="37">
        <v>5511</v>
      </c>
      <c r="C243" s="38"/>
      <c r="D243" s="38"/>
      <c r="E243" s="39">
        <v>14</v>
      </c>
      <c r="F243" s="38"/>
      <c r="G243" s="38"/>
      <c r="H243" s="38"/>
      <c r="I243" t="s" s="37">
        <v>5020</v>
      </c>
    </row>
    <row r="244" ht="16.35" customHeight="1">
      <c r="A244" t="s" s="37">
        <v>5509</v>
      </c>
      <c r="B244" t="s" s="37">
        <v>5512</v>
      </c>
      <c r="C244" s="38"/>
      <c r="D244" s="38"/>
      <c r="E244" s="39">
        <v>14</v>
      </c>
      <c r="F244" s="38"/>
      <c r="G244" s="38"/>
      <c r="H244" s="38"/>
      <c r="I244" t="s" s="37">
        <v>5020</v>
      </c>
    </row>
    <row r="245" ht="16.35" customHeight="1">
      <c r="A245" t="s" s="37">
        <v>5513</v>
      </c>
      <c r="B245" t="s" s="37">
        <v>5514</v>
      </c>
      <c r="C245" s="38"/>
      <c r="D245" s="38"/>
      <c r="E245" s="38"/>
      <c r="F245" s="38"/>
      <c r="G245" s="38"/>
      <c r="H245" t="s" s="37">
        <v>5515</v>
      </c>
      <c r="I245" t="s" s="37">
        <v>4969</v>
      </c>
    </row>
    <row r="246" ht="16.35" customHeight="1">
      <c r="A246" t="s" s="37">
        <v>5516</v>
      </c>
      <c r="B246" t="s" s="37">
        <v>5517</v>
      </c>
      <c r="C246" s="38"/>
      <c r="D246" s="38"/>
      <c r="E246" s="38"/>
      <c r="F246" s="38"/>
      <c r="G246" s="38"/>
      <c r="H246" s="38"/>
      <c r="I246" t="s" s="37">
        <v>4969</v>
      </c>
    </row>
    <row r="247" ht="16.35" customHeight="1">
      <c r="A247" t="s" s="37">
        <v>5518</v>
      </c>
      <c r="B247" t="s" s="37">
        <v>5519</v>
      </c>
      <c r="C247" s="38"/>
      <c r="D247" s="38"/>
      <c r="E247" s="38"/>
      <c r="F247" s="38"/>
      <c r="G247" s="38"/>
      <c r="H247" t="s" s="37">
        <v>2308</v>
      </c>
      <c r="I247" t="s" s="37">
        <v>5092</v>
      </c>
    </row>
    <row r="248" ht="16.35" customHeight="1">
      <c r="A248" t="s" s="37">
        <v>5520</v>
      </c>
      <c r="B248" t="s" s="37">
        <v>5521</v>
      </c>
      <c r="C248" s="38"/>
      <c r="D248" s="38"/>
      <c r="E248" s="39">
        <v>22</v>
      </c>
      <c r="F248" s="38"/>
      <c r="G248" s="38"/>
      <c r="H248" s="38"/>
      <c r="I248" t="s" s="37">
        <v>4963</v>
      </c>
    </row>
    <row r="249" ht="16.35" customHeight="1">
      <c r="A249" t="s" s="37">
        <v>5522</v>
      </c>
      <c r="B249" t="s" s="37">
        <v>5523</v>
      </c>
      <c r="C249" s="38"/>
      <c r="D249" s="38"/>
      <c r="E249" s="38"/>
      <c r="F249" s="38"/>
      <c r="G249" s="38"/>
      <c r="H249" s="38"/>
      <c r="I249" t="s" s="37">
        <v>4969</v>
      </c>
    </row>
    <row r="250" ht="16.35" customHeight="1">
      <c r="A250" t="s" s="37">
        <v>5524</v>
      </c>
      <c r="B250" t="s" s="37">
        <v>5525</v>
      </c>
      <c r="C250" s="38"/>
      <c r="D250" s="38"/>
      <c r="E250" s="39">
        <v>3</v>
      </c>
      <c r="F250" s="38"/>
      <c r="G250" s="38"/>
      <c r="H250" s="38"/>
      <c r="I250" t="s" s="37">
        <v>4969</v>
      </c>
    </row>
    <row r="251" ht="16.35" customHeight="1">
      <c r="A251" t="s" s="37">
        <v>5526</v>
      </c>
      <c r="B251" t="s" s="37">
        <v>5527</v>
      </c>
      <c r="C251" s="38"/>
      <c r="D251" s="38"/>
      <c r="E251" s="38"/>
      <c r="F251" s="38"/>
      <c r="G251" s="38"/>
      <c r="H251" s="38"/>
      <c r="I251" t="s" s="37">
        <v>4969</v>
      </c>
    </row>
    <row r="252" ht="16.35" customHeight="1">
      <c r="A252" t="s" s="37">
        <v>5528</v>
      </c>
      <c r="B252" t="s" s="37">
        <v>5529</v>
      </c>
      <c r="C252" s="38"/>
      <c r="D252" s="38"/>
      <c r="E252" s="38"/>
      <c r="F252" s="38"/>
      <c r="G252" s="38"/>
      <c r="H252" s="38"/>
      <c r="I252" t="s" s="37">
        <v>4969</v>
      </c>
    </row>
    <row r="253" ht="16.35" customHeight="1">
      <c r="A253" t="s" s="37">
        <v>5530</v>
      </c>
      <c r="B253" t="s" s="37">
        <v>5531</v>
      </c>
      <c r="C253" s="38"/>
      <c r="D253" s="38"/>
      <c r="E253" s="38"/>
      <c r="F253" s="38"/>
      <c r="G253" s="38"/>
      <c r="H253" s="38"/>
      <c r="I253" t="s" s="37">
        <v>5092</v>
      </c>
    </row>
    <row r="254" ht="16.35" customHeight="1">
      <c r="A254" t="s" s="37">
        <v>5154</v>
      </c>
      <c r="B254" t="s" s="37">
        <v>5532</v>
      </c>
      <c r="C254" s="38"/>
      <c r="D254" s="38"/>
      <c r="E254" s="39">
        <v>3</v>
      </c>
      <c r="F254" t="s" s="37">
        <v>5524</v>
      </c>
      <c r="G254" t="s" s="37">
        <v>5533</v>
      </c>
      <c r="H254" s="38"/>
      <c r="I254" t="s" s="37">
        <v>4969</v>
      </c>
    </row>
    <row r="255" ht="16.35" customHeight="1">
      <c r="A255" t="s" s="37">
        <v>5534</v>
      </c>
      <c r="B255" t="s" s="37">
        <v>5535</v>
      </c>
      <c r="C255" s="38"/>
      <c r="D255" s="38"/>
      <c r="E255" s="39">
        <v>11</v>
      </c>
      <c r="F255" s="38"/>
      <c r="G255" s="38"/>
      <c r="H255" s="38"/>
      <c r="I255" t="s" s="37">
        <v>4969</v>
      </c>
    </row>
    <row r="256" ht="16.35" customHeight="1">
      <c r="A256" t="s" s="37">
        <v>5536</v>
      </c>
      <c r="B256" t="s" s="37">
        <v>5537</v>
      </c>
      <c r="C256" s="38"/>
      <c r="D256" s="38"/>
      <c r="E256" s="38"/>
      <c r="F256" s="38"/>
      <c r="G256" s="38"/>
      <c r="H256" s="38"/>
      <c r="I256" t="s" s="37">
        <v>5020</v>
      </c>
    </row>
    <row r="257" ht="16.35" customHeight="1">
      <c r="A257" t="s" s="37">
        <v>5536</v>
      </c>
      <c r="B257" t="s" s="37">
        <v>5538</v>
      </c>
      <c r="C257" s="38"/>
      <c r="D257" s="38"/>
      <c r="E257" s="39">
        <v>17</v>
      </c>
      <c r="F257" s="38"/>
      <c r="G257" s="38"/>
      <c r="H257" s="38"/>
      <c r="I257" t="s" s="37">
        <v>5020</v>
      </c>
    </row>
    <row r="258" ht="16.35" customHeight="1">
      <c r="A258" t="s" s="37">
        <v>4090</v>
      </c>
      <c r="B258" t="s" s="37">
        <v>5539</v>
      </c>
      <c r="C258" s="39">
        <v>0</v>
      </c>
      <c r="D258" s="38"/>
      <c r="E258" s="38"/>
      <c r="F258" t="s" s="37">
        <v>5540</v>
      </c>
      <c r="G258" t="s" s="37">
        <v>5541</v>
      </c>
      <c r="H258" s="38"/>
      <c r="I258" t="s" s="37">
        <v>5243</v>
      </c>
    </row>
    <row r="259" ht="16.35" customHeight="1">
      <c r="A259" t="s" s="37">
        <v>4090</v>
      </c>
      <c r="B259" t="s" s="37">
        <v>5542</v>
      </c>
      <c r="C259" s="39">
        <v>0</v>
      </c>
      <c r="D259" s="38"/>
      <c r="E259" s="38"/>
      <c r="F259" t="s" s="37">
        <v>5543</v>
      </c>
      <c r="G259" s="38"/>
      <c r="H259" s="38"/>
      <c r="I259" t="s" s="37">
        <v>4969</v>
      </c>
    </row>
    <row r="260" ht="16.35" customHeight="1">
      <c r="A260" t="s" s="37">
        <v>5544</v>
      </c>
      <c r="B260" t="s" s="37">
        <v>5545</v>
      </c>
      <c r="C260" s="38"/>
      <c r="D260" s="38"/>
      <c r="E260" s="38"/>
      <c r="F260" s="38"/>
      <c r="G260" s="38"/>
      <c r="H260" s="38"/>
      <c r="I260" t="s" s="37">
        <v>4969</v>
      </c>
    </row>
    <row r="261" ht="16.35" customHeight="1">
      <c r="A261" t="s" s="37">
        <v>5546</v>
      </c>
      <c r="B261" t="s" s="37">
        <v>5547</v>
      </c>
      <c r="C261" s="38"/>
      <c r="D261" s="38"/>
      <c r="E261" s="38"/>
      <c r="F261" t="s" s="37">
        <v>5548</v>
      </c>
      <c r="G261" s="38"/>
      <c r="H261" s="38"/>
      <c r="I261" t="s" s="37">
        <v>4963</v>
      </c>
    </row>
    <row r="262" ht="16.35" customHeight="1">
      <c r="A262" t="s" s="37">
        <v>5549</v>
      </c>
      <c r="B262" t="s" s="37">
        <v>5550</v>
      </c>
      <c r="C262" s="38"/>
      <c r="D262" s="38"/>
      <c r="E262" s="38"/>
      <c r="F262" s="38"/>
      <c r="G262" s="38"/>
      <c r="H262" t="s" s="37">
        <v>5551</v>
      </c>
      <c r="I262" s="38"/>
    </row>
    <row r="263" ht="16.35" customHeight="1">
      <c r="A263" t="s" s="37">
        <v>5552</v>
      </c>
      <c r="B263" t="s" s="37">
        <v>5553</v>
      </c>
      <c r="C263" s="38"/>
      <c r="D263" s="38"/>
      <c r="E263" s="38"/>
      <c r="F263" s="38"/>
      <c r="G263" s="38"/>
      <c r="H263" s="38"/>
      <c r="I263" s="38"/>
    </row>
    <row r="264" ht="16.35" customHeight="1">
      <c r="A264" t="s" s="37">
        <v>5554</v>
      </c>
      <c r="B264" t="s" s="37">
        <v>5555</v>
      </c>
      <c r="C264" s="38"/>
      <c r="D264" s="38"/>
      <c r="E264" s="38"/>
      <c r="F264" s="38"/>
      <c r="G264" s="38"/>
      <c r="H264" t="s" s="37">
        <v>5556</v>
      </c>
      <c r="I264" t="s" s="37">
        <v>4969</v>
      </c>
    </row>
    <row r="265" ht="16.35" customHeight="1">
      <c r="A265" t="s" s="37">
        <v>5557</v>
      </c>
      <c r="B265" t="s" s="37">
        <v>5558</v>
      </c>
      <c r="C265" s="38"/>
      <c r="D265" s="38"/>
      <c r="E265" s="39">
        <v>3</v>
      </c>
      <c r="F265" t="s" s="37">
        <v>5559</v>
      </c>
      <c r="G265" t="s" s="37">
        <v>1194</v>
      </c>
      <c r="H265" s="38"/>
      <c r="I265" s="38"/>
    </row>
    <row r="266" ht="16.35" customHeight="1">
      <c r="A266" t="s" s="37">
        <v>1312</v>
      </c>
      <c r="B266" t="s" s="37">
        <v>5560</v>
      </c>
      <c r="C266" s="38"/>
      <c r="D266" s="38"/>
      <c r="E266" s="39">
        <v>3</v>
      </c>
      <c r="F266" t="s" s="37">
        <v>5561</v>
      </c>
      <c r="G266" t="s" s="37">
        <v>63</v>
      </c>
      <c r="H266" s="38"/>
      <c r="I266" s="38"/>
    </row>
    <row r="267" ht="16.35" customHeight="1">
      <c r="A267" t="s" s="37">
        <v>5562</v>
      </c>
      <c r="B267" t="s" s="37">
        <v>5563</v>
      </c>
      <c r="C267" s="38"/>
      <c r="D267" s="38"/>
      <c r="E267" s="38"/>
      <c r="F267" s="38"/>
      <c r="G267" s="38"/>
      <c r="H267" t="s" s="37">
        <v>5564</v>
      </c>
      <c r="I267" t="s" s="37">
        <v>4969</v>
      </c>
    </row>
    <row r="268" ht="16.35" customHeight="1">
      <c r="A268" t="s" s="37">
        <v>5565</v>
      </c>
      <c r="B268" t="s" s="37">
        <v>5566</v>
      </c>
      <c r="C268" s="38"/>
      <c r="D268" s="38"/>
      <c r="E268" s="39">
        <v>3</v>
      </c>
      <c r="F268" t="s" s="37">
        <v>5567</v>
      </c>
      <c r="G268" t="s" s="37">
        <v>5568</v>
      </c>
      <c r="H268" s="38"/>
      <c r="I268" s="38"/>
    </row>
    <row r="269" ht="16.35" customHeight="1">
      <c r="A269" t="s" s="37">
        <v>5569</v>
      </c>
      <c r="B269" t="s" s="37">
        <v>5570</v>
      </c>
      <c r="C269" s="38"/>
      <c r="D269" s="38"/>
      <c r="E269" s="38"/>
      <c r="F269" s="38"/>
      <c r="G269" s="38"/>
      <c r="H269" t="s" s="37">
        <v>5571</v>
      </c>
      <c r="I269" t="s" s="37">
        <v>4969</v>
      </c>
    </row>
    <row r="270" ht="16.35" customHeight="1">
      <c r="A270" t="s" s="37">
        <v>5572</v>
      </c>
      <c r="B270" t="s" s="37">
        <v>5573</v>
      </c>
      <c r="C270" s="38"/>
      <c r="D270" s="38"/>
      <c r="E270" s="38"/>
      <c r="F270" s="38"/>
      <c r="G270" s="38"/>
      <c r="H270" s="38"/>
      <c r="I270" s="38"/>
    </row>
    <row r="271" ht="16.35" customHeight="1">
      <c r="A271" t="s" s="37">
        <v>5574</v>
      </c>
      <c r="B271" t="s" s="37">
        <v>5575</v>
      </c>
      <c r="C271" s="38"/>
      <c r="D271" s="38"/>
      <c r="E271" s="38"/>
      <c r="F271" s="38"/>
      <c r="G271" s="38"/>
      <c r="H271" s="38"/>
      <c r="I271" t="s" s="37">
        <v>5576</v>
      </c>
    </row>
    <row r="272" ht="16.35" customHeight="1">
      <c r="A272" t="s" s="37">
        <v>5577</v>
      </c>
      <c r="B272" t="s" s="37">
        <v>5578</v>
      </c>
      <c r="C272" s="38"/>
      <c r="D272" s="38"/>
      <c r="E272" s="38"/>
      <c r="F272" s="38"/>
      <c r="G272" s="38"/>
      <c r="H272" s="38"/>
      <c r="I272" t="s" s="37">
        <v>4969</v>
      </c>
    </row>
    <row r="273" ht="16.35" customHeight="1">
      <c r="A273" t="s" s="37">
        <v>5579</v>
      </c>
      <c r="B273" t="s" s="37">
        <v>5580</v>
      </c>
      <c r="C273" s="38"/>
      <c r="D273" s="38"/>
      <c r="E273" s="39">
        <v>3</v>
      </c>
      <c r="F273" t="s" s="37">
        <v>5581</v>
      </c>
      <c r="G273" t="s" s="37">
        <v>5577</v>
      </c>
      <c r="H273" s="38"/>
      <c r="I273" t="s" s="37">
        <v>4969</v>
      </c>
    </row>
    <row r="274" ht="16.35" customHeight="1">
      <c r="A274" t="s" s="37">
        <v>5582</v>
      </c>
      <c r="B274" t="s" s="37">
        <v>5583</v>
      </c>
      <c r="C274" s="38"/>
      <c r="D274" s="38"/>
      <c r="E274" s="38"/>
      <c r="F274" s="38"/>
      <c r="G274" s="38"/>
      <c r="H274" s="38"/>
      <c r="I274" t="s" s="37">
        <v>4641</v>
      </c>
    </row>
    <row r="275" ht="16.35" customHeight="1">
      <c r="A275" t="s" s="37">
        <v>2472</v>
      </c>
      <c r="B275" t="s" s="37">
        <v>5584</v>
      </c>
      <c r="C275" s="38"/>
      <c r="D275" s="38"/>
      <c r="E275" s="38"/>
      <c r="F275" s="38"/>
      <c r="G275" s="38"/>
      <c r="H275" t="s" s="37">
        <v>5585</v>
      </c>
      <c r="I275" t="s" s="37">
        <v>4969</v>
      </c>
    </row>
    <row r="276" ht="16.35" customHeight="1">
      <c r="A276" t="s" s="37">
        <v>5586</v>
      </c>
      <c r="B276" t="s" s="37">
        <v>5587</v>
      </c>
      <c r="C276" s="38"/>
      <c r="D276" s="38"/>
      <c r="E276" s="38"/>
      <c r="F276" s="38"/>
      <c r="G276" s="38"/>
      <c r="H276" s="38"/>
      <c r="I276" t="s" s="37">
        <v>5588</v>
      </c>
    </row>
    <row r="277" ht="16.35" customHeight="1">
      <c r="A277" t="s" s="37">
        <v>5589</v>
      </c>
      <c r="B277" t="s" s="37">
        <v>5590</v>
      </c>
      <c r="C277" s="38"/>
      <c r="D277" s="38"/>
      <c r="E277" s="38"/>
      <c r="F277" s="38"/>
      <c r="G277" s="38"/>
      <c r="H277" t="s" s="37">
        <v>5591</v>
      </c>
      <c r="I277" t="s" s="37">
        <v>4969</v>
      </c>
    </row>
    <row r="278" ht="16.35" customHeight="1">
      <c r="A278" t="s" s="37">
        <v>5592</v>
      </c>
      <c r="B278" t="s" s="37">
        <v>5593</v>
      </c>
      <c r="C278" s="38"/>
      <c r="D278" s="38"/>
      <c r="E278" s="38"/>
      <c r="F278" s="38"/>
      <c r="G278" s="38"/>
      <c r="H278" s="38"/>
      <c r="I278" t="s" s="37">
        <v>5594</v>
      </c>
    </row>
    <row r="279" ht="16.35" customHeight="1">
      <c r="A279" t="s" s="37">
        <v>5595</v>
      </c>
      <c r="B279" t="s" s="37">
        <v>5596</v>
      </c>
      <c r="C279" s="38"/>
      <c r="D279" s="39">
        <v>1</v>
      </c>
      <c r="E279" s="38"/>
      <c r="F279" t="s" s="37">
        <v>5597</v>
      </c>
      <c r="G279" t="s" s="37">
        <v>5598</v>
      </c>
      <c r="H279" s="38"/>
      <c r="I279" s="38"/>
    </row>
    <row r="280" ht="16.35" customHeight="1">
      <c r="A280" t="s" s="37">
        <v>5599</v>
      </c>
      <c r="B280" t="s" s="37">
        <v>5600</v>
      </c>
      <c r="C280" s="38"/>
      <c r="D280" s="38"/>
      <c r="E280" s="39">
        <v>5</v>
      </c>
      <c r="F280" t="s" s="37">
        <v>5601</v>
      </c>
      <c r="G280" s="38"/>
      <c r="H280" s="38"/>
      <c r="I280" t="s" s="37">
        <v>4969</v>
      </c>
    </row>
    <row r="281" ht="16.35" customHeight="1">
      <c r="A281" t="s" s="37">
        <v>5602</v>
      </c>
      <c r="B281" t="s" s="37">
        <v>5603</v>
      </c>
      <c r="C281" s="38"/>
      <c r="D281" s="39">
        <v>8</v>
      </c>
      <c r="E281" s="38"/>
      <c r="F281" t="s" s="37">
        <v>2308</v>
      </c>
      <c r="G281" s="38"/>
      <c r="H281" s="38"/>
      <c r="I281" t="s" s="37">
        <v>4969</v>
      </c>
    </row>
    <row r="282" ht="16.35" customHeight="1">
      <c r="A282" t="s" s="37">
        <v>5604</v>
      </c>
      <c r="B282" t="s" s="37">
        <v>5605</v>
      </c>
      <c r="C282" s="38"/>
      <c r="D282" s="38"/>
      <c r="E282" s="39">
        <v>12</v>
      </c>
      <c r="F282" t="s" s="37">
        <v>5405</v>
      </c>
      <c r="G282" s="38"/>
      <c r="H282" s="38"/>
      <c r="I282" s="38"/>
    </row>
    <row r="283" ht="16.35" customHeight="1">
      <c r="A283" t="s" s="37">
        <v>5004</v>
      </c>
      <c r="B283" t="s" s="37">
        <v>5606</v>
      </c>
      <c r="C283" s="38"/>
      <c r="D283" s="39">
        <v>9</v>
      </c>
      <c r="E283" s="38"/>
      <c r="F283" t="s" s="37">
        <v>5607</v>
      </c>
      <c r="G283" t="s" s="37">
        <v>5608</v>
      </c>
      <c r="H283" s="38"/>
      <c r="I283" t="s" s="37">
        <v>4969</v>
      </c>
    </row>
    <row r="284" ht="16.35" customHeight="1">
      <c r="A284" t="s" s="37">
        <v>547</v>
      </c>
      <c r="B284" t="s" s="37">
        <v>5609</v>
      </c>
      <c r="C284" s="38"/>
      <c r="D284" s="38"/>
      <c r="E284" s="38"/>
      <c r="F284" s="38"/>
      <c r="G284" s="38"/>
      <c r="H284" t="s" s="37">
        <v>5610</v>
      </c>
      <c r="I284" s="38"/>
    </row>
    <row r="285" ht="16.35" customHeight="1">
      <c r="A285" t="s" s="37">
        <v>5611</v>
      </c>
      <c r="B285" t="s" s="37">
        <v>5612</v>
      </c>
      <c r="C285" s="38"/>
      <c r="D285" s="39">
        <v>2</v>
      </c>
      <c r="E285" s="38"/>
      <c r="F285" t="s" s="37">
        <v>5613</v>
      </c>
      <c r="G285" t="s" s="37">
        <v>5614</v>
      </c>
      <c r="H285" s="38"/>
      <c r="I285" s="38"/>
    </row>
    <row r="286" ht="16.35" customHeight="1">
      <c r="A286" t="s" s="37">
        <v>5615</v>
      </c>
      <c r="B286" t="s" s="37">
        <v>5616</v>
      </c>
      <c r="C286" s="38"/>
      <c r="D286" s="38"/>
      <c r="E286" s="38"/>
      <c r="F286" s="38"/>
      <c r="G286" s="38"/>
      <c r="H286" s="38"/>
      <c r="I286" s="38"/>
    </row>
    <row r="287" ht="16.35" customHeight="1">
      <c r="A287" t="s" s="37">
        <v>5617</v>
      </c>
      <c r="B287" t="s" s="37">
        <v>5618</v>
      </c>
      <c r="C287" s="38"/>
      <c r="D287" s="38"/>
      <c r="E287" s="38"/>
      <c r="F287" s="38"/>
      <c r="G287" s="38"/>
      <c r="H287" t="s" s="37">
        <v>5619</v>
      </c>
      <c r="I287" s="38"/>
    </row>
    <row r="288" ht="16.35" customHeight="1">
      <c r="A288" t="s" s="37">
        <v>5620</v>
      </c>
      <c r="B288" t="s" s="37">
        <v>5621</v>
      </c>
      <c r="C288" s="38"/>
      <c r="D288" s="38"/>
      <c r="E288" s="38"/>
      <c r="F288" s="38"/>
      <c r="G288" s="38"/>
      <c r="H288" t="s" s="37">
        <v>5622</v>
      </c>
      <c r="I288" s="38"/>
    </row>
    <row r="289" ht="16.35" customHeight="1">
      <c r="A289" t="s" s="37">
        <v>5623</v>
      </c>
      <c r="B289" t="s" s="37">
        <v>5624</v>
      </c>
      <c r="C289" s="38"/>
      <c r="D289" s="38"/>
      <c r="E289" s="38"/>
      <c r="F289" s="38"/>
      <c r="G289" s="38"/>
      <c r="H289" s="38"/>
      <c r="I289" t="s" s="37">
        <v>4969</v>
      </c>
    </row>
    <row r="290" ht="16.35" customHeight="1">
      <c r="A290" t="s" s="37">
        <v>5625</v>
      </c>
      <c r="B290" t="s" s="37">
        <v>5626</v>
      </c>
      <c r="C290" s="38"/>
      <c r="D290" s="38"/>
      <c r="E290" s="38"/>
      <c r="F290" s="38"/>
      <c r="G290" s="38"/>
      <c r="H290" s="38"/>
      <c r="I290" t="s" s="37">
        <v>5627</v>
      </c>
    </row>
    <row r="291" ht="16.35" customHeight="1">
      <c r="A291" t="s" s="37">
        <v>5628</v>
      </c>
      <c r="B291" t="s" s="37">
        <v>5629</v>
      </c>
      <c r="C291" s="38"/>
      <c r="D291" s="38"/>
      <c r="E291" s="38"/>
      <c r="F291" s="38"/>
      <c r="G291" s="38"/>
      <c r="H291" t="s" s="37">
        <v>5630</v>
      </c>
      <c r="I291" t="s" s="37">
        <v>4969</v>
      </c>
    </row>
    <row r="292" ht="16.35" customHeight="1">
      <c r="A292" t="s" s="37">
        <v>5274</v>
      </c>
      <c r="B292" t="s" s="37">
        <v>5631</v>
      </c>
      <c r="C292" s="38"/>
      <c r="D292" s="38"/>
      <c r="E292" s="38"/>
      <c r="F292" s="38"/>
      <c r="G292" s="38"/>
      <c r="H292" s="38"/>
      <c r="I292" s="38"/>
    </row>
    <row r="293" ht="16.35" customHeight="1">
      <c r="A293" t="s" s="37">
        <v>5632</v>
      </c>
      <c r="B293" t="s" s="37">
        <v>5633</v>
      </c>
      <c r="C293" s="38"/>
      <c r="D293" s="38"/>
      <c r="E293" s="38"/>
      <c r="F293" s="38"/>
      <c r="G293" s="38"/>
      <c r="H293" s="38"/>
      <c r="I293" s="38"/>
    </row>
    <row r="294" ht="16.35" customHeight="1">
      <c r="A294" t="s" s="37">
        <v>5634</v>
      </c>
      <c r="B294" t="s" s="37">
        <v>5635</v>
      </c>
      <c r="C294" s="38"/>
      <c r="D294" s="38"/>
      <c r="E294" s="38"/>
      <c r="F294" s="38"/>
      <c r="G294" s="38"/>
      <c r="H294" s="38"/>
      <c r="I294" t="s" s="37">
        <v>5636</v>
      </c>
    </row>
    <row r="295" ht="16.35" customHeight="1">
      <c r="A295" t="s" s="37">
        <v>5637</v>
      </c>
      <c r="B295" t="s" s="37">
        <v>5638</v>
      </c>
      <c r="C295" s="38"/>
      <c r="D295" s="38"/>
      <c r="E295" s="38"/>
      <c r="F295" s="38"/>
      <c r="G295" s="38"/>
      <c r="H295" s="38"/>
      <c r="I295" s="38"/>
    </row>
    <row r="296" ht="16.35" customHeight="1">
      <c r="A296" t="s" s="37">
        <v>5639</v>
      </c>
      <c r="B296" t="s" s="37">
        <v>5640</v>
      </c>
      <c r="C296" s="38"/>
      <c r="D296" s="38"/>
      <c r="E296" s="38"/>
      <c r="F296" s="38"/>
      <c r="G296" s="38"/>
      <c r="H296" t="s" s="37">
        <v>5641</v>
      </c>
      <c r="I296" t="s" s="37">
        <v>4969</v>
      </c>
    </row>
    <row r="297" ht="16.35" customHeight="1">
      <c r="A297" t="s" s="37">
        <v>5642</v>
      </c>
      <c r="B297" t="s" s="37">
        <v>5643</v>
      </c>
      <c r="C297" s="38"/>
      <c r="D297" s="38"/>
      <c r="E297" s="38"/>
      <c r="F297" s="38"/>
      <c r="G297" s="38"/>
      <c r="H297" s="38"/>
      <c r="I297" s="38"/>
    </row>
    <row r="298" ht="16.35" customHeight="1">
      <c r="A298" t="s" s="37">
        <v>5644</v>
      </c>
      <c r="B298" t="s" s="37">
        <v>5645</v>
      </c>
      <c r="C298" s="38"/>
      <c r="D298" s="38"/>
      <c r="E298" s="38"/>
      <c r="F298" s="38"/>
      <c r="G298" s="38"/>
      <c r="H298" t="s" s="37">
        <v>5646</v>
      </c>
      <c r="I298" t="s" s="37">
        <v>4969</v>
      </c>
    </row>
    <row r="299" ht="16.35" customHeight="1">
      <c r="A299" t="s" s="37">
        <v>5647</v>
      </c>
      <c r="B299" t="s" s="37">
        <v>5648</v>
      </c>
      <c r="C299" s="39">
        <v>11</v>
      </c>
      <c r="D299" s="38"/>
      <c r="E299" s="38"/>
      <c r="F299" t="s" s="37">
        <v>5548</v>
      </c>
      <c r="G299" t="s" s="37">
        <v>5649</v>
      </c>
      <c r="H299" s="38"/>
      <c r="I299" s="38"/>
    </row>
    <row r="300" ht="16.35" customHeight="1">
      <c r="A300" t="s" s="37">
        <v>5650</v>
      </c>
      <c r="B300" t="s" s="37">
        <v>4226</v>
      </c>
      <c r="C300" s="38"/>
      <c r="D300" s="38"/>
      <c r="E300" s="39">
        <v>7</v>
      </c>
      <c r="F300" t="s" s="37">
        <v>5651</v>
      </c>
      <c r="G300" t="s" s="37">
        <v>5119</v>
      </c>
      <c r="H300" s="38"/>
      <c r="I300" t="s" s="37">
        <v>4969</v>
      </c>
    </row>
    <row r="301" ht="16.35" customHeight="1">
      <c r="A301" t="s" s="37">
        <v>5652</v>
      </c>
      <c r="B301" t="s" s="37">
        <v>5653</v>
      </c>
      <c r="C301" s="38"/>
      <c r="D301" s="38"/>
      <c r="E301" s="38"/>
      <c r="F301" s="38"/>
      <c r="G301" s="38"/>
      <c r="H301" t="s" s="37">
        <v>5654</v>
      </c>
      <c r="I301" s="38"/>
    </row>
    <row r="302" ht="16.35" customHeight="1">
      <c r="A302" t="s" s="37">
        <v>5655</v>
      </c>
      <c r="B302" t="s" s="37">
        <v>5656</v>
      </c>
      <c r="C302" s="39">
        <v>21</v>
      </c>
      <c r="D302" s="38"/>
      <c r="E302" s="38"/>
      <c r="F302" t="s" s="37">
        <v>1253</v>
      </c>
      <c r="G302" t="s" s="37">
        <v>5657</v>
      </c>
      <c r="H302" s="38"/>
      <c r="I302" t="s" s="37">
        <v>4969</v>
      </c>
    </row>
    <row r="303" ht="16.35" customHeight="1">
      <c r="A303" t="s" s="37">
        <v>5658</v>
      </c>
      <c r="B303" t="s" s="37">
        <v>4228</v>
      </c>
      <c r="C303" s="38"/>
      <c r="D303" s="38"/>
      <c r="E303" s="39">
        <v>4</v>
      </c>
      <c r="F303" t="s" s="37">
        <v>5659</v>
      </c>
      <c r="G303" t="s" s="37">
        <v>5660</v>
      </c>
      <c r="H303" s="38"/>
      <c r="I303" s="38"/>
    </row>
    <row r="304" ht="16.35" customHeight="1">
      <c r="A304" t="s" s="37">
        <v>5661</v>
      </c>
      <c r="B304" t="s" s="37">
        <v>5662</v>
      </c>
      <c r="C304" s="38"/>
      <c r="D304" s="38"/>
      <c r="E304" s="38"/>
      <c r="F304" s="38"/>
      <c r="G304" s="38"/>
      <c r="H304" t="s" s="37">
        <v>1807</v>
      </c>
      <c r="I304" s="38"/>
    </row>
    <row r="305" ht="16.35" customHeight="1">
      <c r="A305" t="s" s="37">
        <v>5663</v>
      </c>
      <c r="B305" t="s" s="37">
        <v>5664</v>
      </c>
      <c r="C305" s="38"/>
      <c r="D305" s="38"/>
      <c r="E305" s="38"/>
      <c r="F305" s="38"/>
      <c r="G305" s="38"/>
      <c r="H305" s="38"/>
      <c r="I305" t="s" s="37">
        <v>5665</v>
      </c>
    </row>
    <row r="306" ht="16.35" customHeight="1">
      <c r="A306" t="s" s="37">
        <v>5666</v>
      </c>
      <c r="B306" t="s" s="37">
        <v>5667</v>
      </c>
      <c r="C306" s="38"/>
      <c r="D306" s="38"/>
      <c r="E306" s="38"/>
      <c r="F306" s="38"/>
      <c r="G306" s="38"/>
      <c r="H306" t="s" s="37">
        <v>5668</v>
      </c>
      <c r="I306" s="38"/>
    </row>
    <row r="307" ht="16.35" customHeight="1">
      <c r="A307" t="s" s="37">
        <v>5669</v>
      </c>
      <c r="B307" t="s" s="37">
        <v>5670</v>
      </c>
      <c r="C307" s="38"/>
      <c r="D307" s="38"/>
      <c r="E307" s="39">
        <v>2</v>
      </c>
      <c r="F307" t="s" s="37">
        <v>5671</v>
      </c>
      <c r="G307" t="s" s="37">
        <v>5672</v>
      </c>
      <c r="H307" s="38"/>
      <c r="I307" s="38"/>
    </row>
    <row r="308" ht="16.35" customHeight="1">
      <c r="A308" t="s" s="37">
        <v>5673</v>
      </c>
      <c r="B308" t="s" s="37">
        <v>5674</v>
      </c>
      <c r="C308" s="38"/>
      <c r="D308" s="38"/>
      <c r="E308" s="39">
        <v>2</v>
      </c>
      <c r="F308" t="s" s="37">
        <v>5675</v>
      </c>
      <c r="G308" t="s" s="37">
        <v>5676</v>
      </c>
      <c r="H308" s="38"/>
      <c r="I308" t="s" s="37">
        <v>4969</v>
      </c>
    </row>
    <row r="309" ht="16.35" customHeight="1">
      <c r="A309" t="s" s="37">
        <v>5677</v>
      </c>
      <c r="B309" t="s" s="37">
        <v>5678</v>
      </c>
      <c r="C309" s="38"/>
      <c r="D309" s="38"/>
      <c r="E309" s="39">
        <v>3</v>
      </c>
      <c r="F309" t="s" s="37">
        <v>5679</v>
      </c>
      <c r="G309" t="s" s="37">
        <v>5680</v>
      </c>
      <c r="H309" s="38"/>
      <c r="I309" t="s" s="37">
        <v>4969</v>
      </c>
    </row>
    <row r="310" ht="16.35" customHeight="1">
      <c r="A310" t="s" s="37">
        <v>5681</v>
      </c>
      <c r="B310" t="s" s="37">
        <v>5682</v>
      </c>
      <c r="C310" s="38"/>
      <c r="D310" s="38"/>
      <c r="E310" s="38"/>
      <c r="F310" s="38"/>
      <c r="G310" s="38"/>
      <c r="H310" s="38"/>
      <c r="I310" t="s" s="37">
        <v>5665</v>
      </c>
    </row>
    <row r="311" ht="16.35" customHeight="1">
      <c r="A311" t="s" s="37">
        <v>4090</v>
      </c>
      <c r="B311" t="s" s="37">
        <v>5683</v>
      </c>
      <c r="C311" s="39">
        <v>0</v>
      </c>
      <c r="D311" s="38"/>
      <c r="E311" s="38"/>
      <c r="F311" t="s" s="37">
        <v>5684</v>
      </c>
      <c r="G311" s="38"/>
      <c r="H311" s="38"/>
      <c r="I311" t="s" s="37">
        <v>5685</v>
      </c>
    </row>
    <row r="312" ht="16.35" customHeight="1">
      <c r="A312" t="s" s="37">
        <v>5518</v>
      </c>
      <c r="B312" t="s" s="37">
        <v>5686</v>
      </c>
      <c r="C312" s="38"/>
      <c r="D312" s="38"/>
      <c r="E312" s="39">
        <v>2</v>
      </c>
      <c r="F312" t="s" s="37">
        <v>5687</v>
      </c>
      <c r="G312" t="s" s="37">
        <v>5688</v>
      </c>
      <c r="H312" s="38"/>
      <c r="I312" t="s" s="37">
        <v>4969</v>
      </c>
    </row>
    <row r="313" ht="16.35" customHeight="1">
      <c r="A313" t="s" s="37">
        <v>5601</v>
      </c>
      <c r="B313" t="s" s="37">
        <v>5689</v>
      </c>
      <c r="C313" s="38"/>
      <c r="D313" s="38"/>
      <c r="E313" s="39">
        <v>2</v>
      </c>
      <c r="F313" t="s" s="37">
        <v>5601</v>
      </c>
      <c r="G313" t="s" s="37">
        <v>5690</v>
      </c>
      <c r="H313" s="38"/>
      <c r="I313" t="s" s="37">
        <v>4969</v>
      </c>
    </row>
    <row r="314" ht="16.35" customHeight="1">
      <c r="A314" t="s" s="37">
        <v>5691</v>
      </c>
      <c r="B314" t="s" s="37">
        <v>5692</v>
      </c>
      <c r="C314" s="38"/>
      <c r="D314" s="38"/>
      <c r="E314" s="38"/>
      <c r="F314" s="38"/>
      <c r="G314" s="38"/>
      <c r="H314" t="s" s="37">
        <v>5693</v>
      </c>
      <c r="I314" s="38"/>
    </row>
    <row r="315" ht="16.35" customHeight="1">
      <c r="A315" t="s" s="37">
        <v>5694</v>
      </c>
      <c r="B315" t="s" s="37">
        <v>5695</v>
      </c>
      <c r="C315" s="38"/>
      <c r="D315" s="38"/>
      <c r="E315" s="38"/>
      <c r="F315" s="38"/>
      <c r="G315" s="38"/>
      <c r="H315" t="s" s="37">
        <v>5696</v>
      </c>
      <c r="I315" s="38"/>
    </row>
    <row r="316" ht="16.35" customHeight="1">
      <c r="A316" t="s" s="37">
        <v>5697</v>
      </c>
      <c r="B316" t="s" s="37">
        <v>5698</v>
      </c>
      <c r="C316" s="38"/>
      <c r="D316" s="38"/>
      <c r="E316" s="38"/>
      <c r="F316" s="38"/>
      <c r="G316" s="38"/>
      <c r="H316" s="38"/>
      <c r="I316" t="s" s="37">
        <v>5665</v>
      </c>
    </row>
    <row r="317" ht="16.35" customHeight="1">
      <c r="A317" t="s" s="37">
        <v>5680</v>
      </c>
      <c r="B317" t="s" s="37">
        <v>5699</v>
      </c>
      <c r="C317" s="38"/>
      <c r="D317" s="38"/>
      <c r="E317" s="38"/>
      <c r="F317" s="38"/>
      <c r="G317" s="38"/>
      <c r="H317" s="38"/>
      <c r="I317" t="s" s="37">
        <v>5665</v>
      </c>
    </row>
    <row r="318" ht="16.35" customHeight="1">
      <c r="A318" t="s" s="37">
        <v>4090</v>
      </c>
      <c r="B318" t="s" s="37">
        <v>5700</v>
      </c>
      <c r="C318" s="39">
        <v>0</v>
      </c>
      <c r="D318" s="38"/>
      <c r="E318" s="38"/>
      <c r="F318" t="s" s="37">
        <v>5701</v>
      </c>
      <c r="G318" s="38"/>
      <c r="H318" s="38"/>
      <c r="I318" t="s" s="37">
        <v>503</v>
      </c>
    </row>
    <row r="319" ht="16.35" customHeight="1">
      <c r="A319" t="s" s="37">
        <v>4090</v>
      </c>
      <c r="B319" t="s" s="37">
        <v>5702</v>
      </c>
      <c r="C319" s="38"/>
      <c r="D319" s="38"/>
      <c r="E319" s="38"/>
      <c r="F319" t="s" s="37">
        <v>5703</v>
      </c>
      <c r="G319" s="38"/>
      <c r="H319" s="38"/>
      <c r="I319" t="s" s="37">
        <v>4969</v>
      </c>
    </row>
    <row r="320" ht="16.35" customHeight="1">
      <c r="A320" t="s" s="37">
        <v>5704</v>
      </c>
      <c r="B320" t="s" s="37">
        <v>5705</v>
      </c>
      <c r="C320" s="38"/>
      <c r="D320" s="38"/>
      <c r="E320" s="38"/>
      <c r="F320" t="s" s="37">
        <v>5706</v>
      </c>
      <c r="G320" t="s" s="37">
        <v>5707</v>
      </c>
      <c r="H320" s="38"/>
      <c r="I320" t="s" s="37">
        <v>4969</v>
      </c>
    </row>
    <row r="321" ht="16.35" customHeight="1">
      <c r="A321" t="s" s="37">
        <v>5708</v>
      </c>
      <c r="B321" t="s" s="37">
        <v>5709</v>
      </c>
      <c r="C321" s="38"/>
      <c r="D321" s="38"/>
      <c r="E321" s="38"/>
      <c r="F321" s="38"/>
      <c r="G321" s="38"/>
      <c r="H321" t="s" s="37">
        <v>5710</v>
      </c>
      <c r="I321" s="38"/>
    </row>
    <row r="322" ht="16.35" customHeight="1">
      <c r="A322" t="s" s="37">
        <v>5711</v>
      </c>
      <c r="B322" t="s" s="37">
        <v>5712</v>
      </c>
      <c r="C322" s="38"/>
      <c r="D322" s="38"/>
      <c r="E322" s="39">
        <v>7</v>
      </c>
      <c r="F322" t="s" s="37">
        <v>5713</v>
      </c>
      <c r="G322" t="s" s="37">
        <v>5387</v>
      </c>
      <c r="H322" s="38"/>
      <c r="I322" s="38"/>
    </row>
    <row r="323" ht="16.35" customHeight="1">
      <c r="A323" t="s" s="37">
        <v>5714</v>
      </c>
      <c r="B323" t="s" s="37">
        <v>5715</v>
      </c>
      <c r="C323" s="38"/>
      <c r="D323" s="38"/>
      <c r="E323" s="39">
        <v>4</v>
      </c>
      <c r="F323" t="s" s="37">
        <v>5716</v>
      </c>
      <c r="G323" t="s" s="37">
        <v>5717</v>
      </c>
      <c r="H323" s="38"/>
      <c r="I323" s="38"/>
    </row>
    <row r="324" ht="16.35" customHeight="1">
      <c r="A324" t="s" s="37">
        <v>5718</v>
      </c>
      <c r="B324" t="s" s="37">
        <v>5719</v>
      </c>
      <c r="C324" s="38"/>
      <c r="D324" s="39">
        <v>1.5</v>
      </c>
      <c r="E324" s="38"/>
      <c r="F324" t="s" s="37">
        <v>5720</v>
      </c>
      <c r="G324" t="s" s="37">
        <v>5721</v>
      </c>
      <c r="H324" s="38"/>
      <c r="I324" s="38"/>
    </row>
    <row r="325" ht="16.35" customHeight="1">
      <c r="A325" t="s" s="37">
        <v>5722</v>
      </c>
      <c r="B325" t="s" s="37">
        <v>5723</v>
      </c>
      <c r="C325" s="38"/>
      <c r="D325" s="38"/>
      <c r="E325" s="39">
        <v>12</v>
      </c>
      <c r="F325" t="s" s="37">
        <v>5724</v>
      </c>
      <c r="G325" t="s" s="37">
        <v>5725</v>
      </c>
      <c r="H325" s="38"/>
      <c r="I325" t="s" s="37">
        <v>4969</v>
      </c>
    </row>
    <row r="326" ht="16.35" customHeight="1">
      <c r="A326" t="s" s="37">
        <v>5726</v>
      </c>
      <c r="B326" t="s" s="37">
        <v>4251</v>
      </c>
      <c r="C326" s="38"/>
      <c r="D326" s="39">
        <v>18</v>
      </c>
      <c r="E326" s="38"/>
      <c r="F326" t="s" s="37">
        <v>5727</v>
      </c>
      <c r="G326" t="s" s="37">
        <v>5728</v>
      </c>
      <c r="H326" s="38"/>
      <c r="I326" s="38"/>
    </row>
    <row r="327" ht="16.35" customHeight="1">
      <c r="A327" t="s" s="37">
        <v>5727</v>
      </c>
      <c r="B327" t="s" s="37">
        <v>5729</v>
      </c>
      <c r="C327" s="38"/>
      <c r="D327" s="38"/>
      <c r="E327" s="39">
        <v>3</v>
      </c>
      <c r="F327" t="s" s="37">
        <v>5727</v>
      </c>
      <c r="G327" t="s" s="37">
        <v>5728</v>
      </c>
      <c r="H327" s="38"/>
      <c r="I327" s="38"/>
    </row>
    <row r="328" ht="16.35" customHeight="1">
      <c r="A328" t="s" s="37">
        <v>5730</v>
      </c>
      <c r="B328" t="s" s="37">
        <v>5729</v>
      </c>
      <c r="C328" s="38"/>
      <c r="D328" s="38"/>
      <c r="E328" s="39">
        <v>2</v>
      </c>
      <c r="F328" t="s" s="37">
        <v>5731</v>
      </c>
      <c r="G328" t="s" s="37">
        <v>5732</v>
      </c>
      <c r="H328" s="38"/>
      <c r="I328" s="38"/>
    </row>
    <row r="329" ht="16.35" customHeight="1">
      <c r="A329" t="s" s="37">
        <v>5733</v>
      </c>
      <c r="B329" t="s" s="37">
        <v>5734</v>
      </c>
      <c r="C329" s="38"/>
      <c r="D329" s="38"/>
      <c r="E329" s="38"/>
      <c r="F329" s="38"/>
      <c r="G329" s="38"/>
      <c r="H329" s="38"/>
      <c r="I329" t="s" s="37">
        <v>5735</v>
      </c>
    </row>
    <row r="330" ht="16.35" customHeight="1">
      <c r="A330" t="s" s="37">
        <v>5736</v>
      </c>
      <c r="B330" t="s" s="37">
        <v>5737</v>
      </c>
      <c r="C330" s="38"/>
      <c r="D330" s="38"/>
      <c r="E330" s="38"/>
      <c r="F330" s="38"/>
      <c r="G330" s="38"/>
      <c r="H330" t="s" s="37">
        <v>5738</v>
      </c>
      <c r="I330" s="38"/>
    </row>
    <row r="331" ht="16.35" customHeight="1">
      <c r="A331" t="s" s="37">
        <v>5739</v>
      </c>
      <c r="B331" t="s" s="37">
        <v>5740</v>
      </c>
      <c r="C331" s="38"/>
      <c r="D331" s="38"/>
      <c r="E331" s="38"/>
      <c r="F331" s="38"/>
      <c r="G331" s="38"/>
      <c r="H331" t="s" s="37">
        <v>5741</v>
      </c>
      <c r="I331" s="38"/>
    </row>
    <row r="332" ht="16.35" customHeight="1">
      <c r="A332" t="s" s="37">
        <v>5742</v>
      </c>
      <c r="B332" t="s" s="37">
        <v>5743</v>
      </c>
      <c r="C332" s="38"/>
      <c r="D332" s="38"/>
      <c r="E332" s="39">
        <v>3</v>
      </c>
      <c r="F332" t="s" s="37">
        <v>5744</v>
      </c>
      <c r="G332" t="s" s="37">
        <v>5745</v>
      </c>
      <c r="H332" s="38"/>
      <c r="I332" s="38"/>
    </row>
    <row r="333" ht="16.35" customHeight="1">
      <c r="A333" t="s" s="37">
        <v>4090</v>
      </c>
      <c r="B333" t="s" s="37">
        <v>5746</v>
      </c>
      <c r="C333" s="38"/>
      <c r="D333" s="38"/>
      <c r="E333" s="39">
        <v>2</v>
      </c>
      <c r="F333" t="s" s="37">
        <v>2989</v>
      </c>
      <c r="G333" t="s" s="37">
        <v>5608</v>
      </c>
      <c r="H333" s="38"/>
      <c r="I333" t="s" s="37">
        <v>4969</v>
      </c>
    </row>
    <row r="334" ht="16.35" customHeight="1">
      <c r="A334" t="s" s="37">
        <v>1994</v>
      </c>
      <c r="B334" t="s" s="37">
        <v>5747</v>
      </c>
      <c r="C334" s="38"/>
      <c r="D334" s="38"/>
      <c r="E334" s="38"/>
      <c r="F334" s="38"/>
      <c r="G334" s="38"/>
      <c r="H334" s="38"/>
      <c r="I334" t="s" s="37">
        <v>4969</v>
      </c>
    </row>
    <row r="335" ht="16.35" customHeight="1">
      <c r="A335" t="s" s="37">
        <v>5748</v>
      </c>
      <c r="B335" t="s" s="37">
        <v>5749</v>
      </c>
      <c r="C335" s="38"/>
      <c r="D335" s="38"/>
      <c r="E335" s="39">
        <v>2</v>
      </c>
      <c r="F335" t="s" s="37">
        <v>5750</v>
      </c>
      <c r="G335" t="s" s="37">
        <v>5751</v>
      </c>
      <c r="H335" s="38"/>
      <c r="I335" t="s" s="37">
        <v>4969</v>
      </c>
    </row>
    <row r="336" ht="16.35" customHeight="1">
      <c r="A336" t="s" s="37">
        <v>5752</v>
      </c>
      <c r="B336" t="s" s="37">
        <v>5753</v>
      </c>
      <c r="C336" s="38"/>
      <c r="D336" s="38"/>
      <c r="E336" s="39">
        <v>3</v>
      </c>
      <c r="F336" t="s" s="37">
        <v>5754</v>
      </c>
      <c r="G336" t="s" s="37">
        <v>5755</v>
      </c>
      <c r="H336" s="38"/>
      <c r="I336" t="s" s="37">
        <v>4969</v>
      </c>
    </row>
    <row r="337" ht="16.35" customHeight="1">
      <c r="A337" t="s" s="37">
        <v>5756</v>
      </c>
      <c r="B337" t="s" s="37">
        <v>5757</v>
      </c>
      <c r="C337" s="38"/>
      <c r="D337" s="38"/>
      <c r="E337" s="39">
        <v>6</v>
      </c>
      <c r="F337" t="s" s="37">
        <v>5641</v>
      </c>
      <c r="G337" t="s" s="37">
        <v>5758</v>
      </c>
      <c r="H337" s="38"/>
      <c r="I337" s="38"/>
    </row>
    <row r="338" ht="16.35" customHeight="1">
      <c r="A338" t="s" s="37">
        <v>5641</v>
      </c>
      <c r="B338" t="s" s="37">
        <v>5759</v>
      </c>
      <c r="C338" s="38"/>
      <c r="D338" s="38"/>
      <c r="E338" s="39">
        <v>3</v>
      </c>
      <c r="F338" t="s" s="37">
        <v>5641</v>
      </c>
      <c r="G338" t="s" s="37">
        <v>5758</v>
      </c>
      <c r="H338" s="38"/>
      <c r="I338" s="38"/>
    </row>
    <row r="339" ht="16.35" customHeight="1">
      <c r="A339" t="s" s="37">
        <v>5760</v>
      </c>
      <c r="B339" t="s" s="37">
        <v>10</v>
      </c>
      <c r="C339" s="38"/>
      <c r="D339" s="38"/>
      <c r="E339" s="39">
        <v>2</v>
      </c>
      <c r="F339" t="s" s="37">
        <v>5761</v>
      </c>
      <c r="G339" t="s" s="37">
        <v>5762</v>
      </c>
      <c r="H339" s="38"/>
      <c r="I339" s="38"/>
    </row>
    <row r="340" ht="16.35" customHeight="1">
      <c r="A340" t="s" s="37">
        <v>5763</v>
      </c>
      <c r="B340" t="s" s="37">
        <v>5764</v>
      </c>
      <c r="C340" s="38"/>
      <c r="D340" s="38"/>
      <c r="E340" s="39">
        <v>1</v>
      </c>
      <c r="F340" s="38"/>
      <c r="G340" t="s" s="37">
        <v>5765</v>
      </c>
      <c r="H340" s="38"/>
      <c r="I340" t="s" s="37">
        <v>5766</v>
      </c>
    </row>
    <row r="341" ht="16.35" customHeight="1">
      <c r="A341" t="s" s="37">
        <v>2896</v>
      </c>
      <c r="B341" t="s" s="37">
        <v>5767</v>
      </c>
      <c r="C341" s="38"/>
      <c r="D341" s="38"/>
      <c r="E341" s="38"/>
      <c r="F341" s="38"/>
      <c r="G341" s="38"/>
      <c r="H341" s="38"/>
      <c r="I341" t="s" s="37">
        <v>4641</v>
      </c>
    </row>
    <row r="342" ht="16.35" customHeight="1">
      <c r="A342" t="s" s="37">
        <v>5768</v>
      </c>
      <c r="B342" t="s" s="37">
        <v>5769</v>
      </c>
      <c r="C342" s="38"/>
      <c r="D342" s="38"/>
      <c r="E342" s="39">
        <v>2</v>
      </c>
      <c r="F342" t="s" s="37">
        <v>5770</v>
      </c>
      <c r="G342" t="s" s="37">
        <v>5771</v>
      </c>
      <c r="H342" s="38"/>
      <c r="I342" s="38"/>
    </row>
    <row r="343" ht="16.35" customHeight="1">
      <c r="A343" t="s" s="37">
        <v>5772</v>
      </c>
      <c r="B343" t="s" s="37">
        <v>5773</v>
      </c>
      <c r="C343" s="38"/>
      <c r="D343" s="39">
        <v>10</v>
      </c>
      <c r="E343" s="38"/>
      <c r="F343" t="s" s="37">
        <v>5774</v>
      </c>
      <c r="G343" t="s" s="37">
        <v>5775</v>
      </c>
      <c r="H343" s="38"/>
      <c r="I343" t="s" s="37">
        <v>4969</v>
      </c>
    </row>
    <row r="344" ht="16.35" customHeight="1">
      <c r="A344" t="s" s="37">
        <v>5776</v>
      </c>
      <c r="B344" t="s" s="37">
        <v>5777</v>
      </c>
      <c r="C344" s="38"/>
      <c r="D344" s="39">
        <v>1</v>
      </c>
      <c r="E344" s="38"/>
      <c r="F344" t="s" s="37">
        <v>5778</v>
      </c>
      <c r="G344" t="s" s="37">
        <v>5779</v>
      </c>
      <c r="H344" s="38"/>
      <c r="I344" s="38"/>
    </row>
    <row r="345" ht="16.35" customHeight="1">
      <c r="A345" t="s" s="37">
        <v>5608</v>
      </c>
      <c r="B345" t="s" s="37">
        <v>5780</v>
      </c>
      <c r="C345" s="38"/>
      <c r="D345" s="38"/>
      <c r="E345" s="38"/>
      <c r="F345" s="38"/>
      <c r="G345" s="38"/>
      <c r="H345" t="s" s="37">
        <v>5607</v>
      </c>
      <c r="I345" t="s" s="37">
        <v>4969</v>
      </c>
    </row>
    <row r="346" ht="16.35" customHeight="1">
      <c r="A346" t="s" s="37">
        <v>5781</v>
      </c>
      <c r="B346" t="s" s="37">
        <v>5782</v>
      </c>
      <c r="C346" s="38"/>
      <c r="D346" s="39">
        <v>9</v>
      </c>
      <c r="E346" s="38"/>
      <c r="F346" t="s" s="37">
        <v>5783</v>
      </c>
      <c r="G346" t="s" s="37">
        <v>5784</v>
      </c>
      <c r="H346" s="38"/>
      <c r="I346" t="s" s="37">
        <v>4969</v>
      </c>
    </row>
    <row r="347" ht="16.35" customHeight="1">
      <c r="A347" t="s" s="37">
        <v>5785</v>
      </c>
      <c r="B347" t="s" s="37">
        <v>5786</v>
      </c>
      <c r="C347" s="38"/>
      <c r="D347" s="39">
        <v>22</v>
      </c>
      <c r="E347" s="38"/>
      <c r="F347" t="s" s="37">
        <v>2694</v>
      </c>
      <c r="G347" t="s" s="37">
        <v>5787</v>
      </c>
      <c r="H347" s="38"/>
      <c r="I347" t="s" s="37">
        <v>4969</v>
      </c>
    </row>
    <row r="348" ht="16.35" customHeight="1">
      <c r="A348" t="s" s="37">
        <v>5788</v>
      </c>
      <c r="B348" t="s" s="37">
        <v>5789</v>
      </c>
      <c r="C348" s="38"/>
      <c r="D348" s="38"/>
      <c r="E348" s="38"/>
      <c r="F348" s="38"/>
      <c r="G348" s="38"/>
      <c r="H348" s="38"/>
      <c r="I348" t="s" s="37">
        <v>5627</v>
      </c>
    </row>
    <row r="349" ht="16.35" customHeight="1">
      <c r="A349" t="s" s="37">
        <v>3393</v>
      </c>
      <c r="B349" t="s" s="37">
        <v>5790</v>
      </c>
      <c r="C349" t="s" s="37">
        <v>5791</v>
      </c>
      <c r="D349" s="38"/>
      <c r="E349" s="38"/>
      <c r="F349" t="s" s="37">
        <v>5792</v>
      </c>
      <c r="G349" t="s" s="37">
        <v>5793</v>
      </c>
      <c r="H349" s="38"/>
      <c r="I349" s="38"/>
    </row>
    <row r="350" ht="16.35" customHeight="1">
      <c r="A350" t="s" s="37">
        <v>5794</v>
      </c>
      <c r="B350" t="s" s="37">
        <v>2221</v>
      </c>
      <c r="C350" s="38"/>
      <c r="D350" s="38"/>
      <c r="E350" s="39">
        <v>85</v>
      </c>
      <c r="F350" s="38"/>
      <c r="G350" s="38"/>
      <c r="H350" s="38"/>
      <c r="I350" s="38"/>
    </row>
    <row r="351" ht="16.35" customHeight="1">
      <c r="A351" t="s" s="37">
        <v>5795</v>
      </c>
      <c r="B351" t="s" s="37">
        <v>5796</v>
      </c>
      <c r="C351" s="38"/>
      <c r="D351" s="39">
        <v>2</v>
      </c>
      <c r="E351" s="38"/>
      <c r="F351" t="s" s="37">
        <v>5607</v>
      </c>
      <c r="G351" t="s" s="37">
        <v>5608</v>
      </c>
      <c r="H351" s="38"/>
      <c r="I351" s="38"/>
    </row>
    <row r="352" ht="16.35" customHeight="1">
      <c r="A352" t="s" s="37">
        <v>5797</v>
      </c>
      <c r="B352" t="s" s="37">
        <v>2224</v>
      </c>
      <c r="C352" s="38"/>
      <c r="D352" s="38"/>
      <c r="E352" s="38"/>
      <c r="F352" s="38"/>
      <c r="G352" s="38"/>
      <c r="H352" t="s" s="37">
        <v>5666</v>
      </c>
      <c r="I352" s="38"/>
    </row>
    <row r="353" ht="16.35" customHeight="1">
      <c r="A353" t="s" s="37">
        <v>5798</v>
      </c>
      <c r="B353" t="s" s="37">
        <v>5799</v>
      </c>
      <c r="C353" s="38"/>
      <c r="D353" s="39">
        <v>1.5</v>
      </c>
      <c r="E353" s="38"/>
      <c r="F353" t="s" s="37">
        <v>5754</v>
      </c>
      <c r="G353" s="38"/>
      <c r="H353" s="38"/>
      <c r="I353" t="s" s="37">
        <v>4969</v>
      </c>
    </row>
    <row r="354" ht="16.35" customHeight="1">
      <c r="A354" t="s" s="37">
        <v>5800</v>
      </c>
      <c r="B354" t="s" s="37">
        <v>5801</v>
      </c>
      <c r="C354" s="38"/>
      <c r="D354" s="38"/>
      <c r="E354" s="39">
        <v>15</v>
      </c>
      <c r="F354" s="38"/>
      <c r="G354" s="38"/>
      <c r="H354" s="38"/>
      <c r="I354" t="s" s="37">
        <v>5195</v>
      </c>
    </row>
    <row r="355" ht="16.35" customHeight="1">
      <c r="A355" t="s" s="37">
        <v>5802</v>
      </c>
      <c r="B355" t="s" s="37">
        <v>5803</v>
      </c>
      <c r="C355" s="38"/>
      <c r="D355" s="38"/>
      <c r="E355" s="38"/>
      <c r="F355" s="38"/>
      <c r="G355" s="38"/>
      <c r="H355" t="s" s="37">
        <v>5804</v>
      </c>
      <c r="I355" t="s" s="37">
        <v>5805</v>
      </c>
    </row>
    <row r="356" ht="16.35" customHeight="1">
      <c r="A356" t="s" s="37">
        <v>2896</v>
      </c>
      <c r="B356" t="s" s="37">
        <v>5806</v>
      </c>
      <c r="C356" s="38"/>
      <c r="D356" s="38"/>
      <c r="E356" s="39">
        <v>6</v>
      </c>
      <c r="F356" t="s" s="37">
        <v>5807</v>
      </c>
      <c r="G356" s="38"/>
      <c r="H356" s="38"/>
      <c r="I356" s="38"/>
    </row>
    <row r="357" ht="16.35" customHeight="1">
      <c r="A357" t="s" s="37">
        <v>5808</v>
      </c>
      <c r="B357" t="s" s="37">
        <v>5809</v>
      </c>
      <c r="C357" s="38"/>
      <c r="D357" s="38"/>
      <c r="E357" s="38"/>
      <c r="F357" s="38"/>
      <c r="G357" s="38"/>
      <c r="H357" t="s" s="37">
        <v>2079</v>
      </c>
      <c r="I357" t="s" s="37">
        <v>5020</v>
      </c>
    </row>
    <row r="358" ht="16.35" customHeight="1">
      <c r="A358" t="s" s="37">
        <v>5810</v>
      </c>
      <c r="B358" t="s" s="37">
        <v>5811</v>
      </c>
      <c r="C358" s="38"/>
      <c r="D358" s="39">
        <v>3</v>
      </c>
      <c r="E358" s="38"/>
      <c r="F358" t="s" s="37">
        <v>5812</v>
      </c>
      <c r="G358" s="38"/>
      <c r="H358" s="38"/>
      <c r="I358" s="38"/>
    </row>
    <row r="359" ht="16.35" customHeight="1">
      <c r="A359" t="s" s="37">
        <v>5813</v>
      </c>
      <c r="B359" t="s" s="37">
        <v>5814</v>
      </c>
      <c r="C359" s="38"/>
      <c r="D359" s="38"/>
      <c r="E359" s="39">
        <v>6.5</v>
      </c>
      <c r="F359" t="s" s="37">
        <v>5720</v>
      </c>
      <c r="G359" t="s" s="37">
        <v>5815</v>
      </c>
      <c r="H359" s="38"/>
      <c r="I359" s="38"/>
    </row>
    <row r="360" ht="16.35" customHeight="1">
      <c r="A360" t="s" s="37">
        <v>5816</v>
      </c>
      <c r="B360" t="s" s="37">
        <v>5817</v>
      </c>
      <c r="C360" s="38"/>
      <c r="D360" s="38"/>
      <c r="E360" s="38"/>
      <c r="F360" s="38"/>
      <c r="G360" s="38"/>
      <c r="H360" t="s" s="37">
        <v>5818</v>
      </c>
      <c r="I360" s="38"/>
    </row>
    <row r="361" ht="16.35" customHeight="1">
      <c r="A361" t="s" s="37">
        <v>5819</v>
      </c>
      <c r="B361" t="s" s="37">
        <v>5820</v>
      </c>
      <c r="C361" s="39">
        <v>8</v>
      </c>
      <c r="D361" s="38"/>
      <c r="E361" s="38"/>
      <c r="F361" t="s" s="37">
        <v>5687</v>
      </c>
      <c r="G361" s="38"/>
      <c r="H361" s="38"/>
      <c r="I361" t="s" s="37">
        <v>4969</v>
      </c>
    </row>
    <row r="362" ht="16.35" customHeight="1">
      <c r="A362" t="s" s="37">
        <v>5821</v>
      </c>
      <c r="B362" t="s" s="37">
        <v>4269</v>
      </c>
      <c r="C362" s="38"/>
      <c r="D362" s="38"/>
      <c r="E362" s="38"/>
      <c r="F362" s="38"/>
      <c r="G362" s="38"/>
      <c r="H362" s="38"/>
      <c r="I362" t="s" s="37">
        <v>4969</v>
      </c>
    </row>
    <row r="363" ht="16.35" customHeight="1">
      <c r="A363" t="s" s="37">
        <v>5822</v>
      </c>
      <c r="B363" t="s" s="37">
        <v>5823</v>
      </c>
      <c r="C363" s="38"/>
      <c r="D363" s="38"/>
      <c r="E363" s="38"/>
      <c r="F363" s="38"/>
      <c r="G363" s="38"/>
      <c r="H363" s="38"/>
      <c r="I363" t="s" s="37">
        <v>5824</v>
      </c>
    </row>
    <row r="364" ht="16.35" customHeight="1">
      <c r="A364" t="s" s="37">
        <v>5825</v>
      </c>
      <c r="B364" t="s" s="37">
        <v>5826</v>
      </c>
      <c r="C364" s="38"/>
      <c r="D364" s="38"/>
      <c r="E364" s="38"/>
      <c r="F364" s="38"/>
      <c r="G364" s="38"/>
      <c r="H364" t="s" s="37">
        <v>5827</v>
      </c>
      <c r="I364" s="38"/>
    </row>
    <row r="365" ht="16.35" customHeight="1">
      <c r="A365" t="s" s="37">
        <v>5828</v>
      </c>
      <c r="B365" t="s" s="37">
        <v>5829</v>
      </c>
      <c r="C365" s="38"/>
      <c r="D365" s="38"/>
      <c r="E365" s="38"/>
      <c r="F365" s="38"/>
      <c r="G365" s="38"/>
      <c r="H365" s="38"/>
      <c r="I365" t="s" s="37">
        <v>4969</v>
      </c>
    </row>
    <row r="366" ht="16.35" customHeight="1">
      <c r="A366" t="s" s="37">
        <v>5830</v>
      </c>
      <c r="B366" t="s" s="37">
        <v>5831</v>
      </c>
      <c r="C366" s="38"/>
      <c r="D366" s="38"/>
      <c r="E366" s="38"/>
      <c r="F366" s="38"/>
      <c r="G366" s="38"/>
      <c r="H366" s="38"/>
      <c r="I366" t="s" s="37">
        <v>5832</v>
      </c>
    </row>
    <row r="367" ht="16.35" customHeight="1">
      <c r="A367" t="s" s="37">
        <v>5833</v>
      </c>
      <c r="B367" t="s" s="37">
        <v>5834</v>
      </c>
      <c r="C367" s="38"/>
      <c r="D367" s="38"/>
      <c r="E367" s="39">
        <v>1</v>
      </c>
      <c r="F367" t="s" s="37">
        <v>5835</v>
      </c>
      <c r="G367" t="s" s="37">
        <v>5836</v>
      </c>
      <c r="H367" s="38"/>
      <c r="I367" s="38"/>
    </row>
    <row r="368" ht="16.35" customHeight="1">
      <c r="A368" t="s" s="37">
        <v>5837</v>
      </c>
      <c r="B368" t="s" s="37">
        <v>5838</v>
      </c>
      <c r="C368" s="38"/>
      <c r="D368" s="38"/>
      <c r="E368" s="38"/>
      <c r="F368" s="38"/>
      <c r="G368" s="38"/>
      <c r="H368" s="38"/>
      <c r="I368" t="s" s="37">
        <v>4969</v>
      </c>
    </row>
    <row r="369" ht="16.35" customHeight="1">
      <c r="A369" t="s" s="37">
        <v>3151</v>
      </c>
      <c r="B369" t="s" s="37">
        <v>5839</v>
      </c>
      <c r="C369" s="38"/>
      <c r="D369" s="38"/>
      <c r="E369" s="39">
        <v>84</v>
      </c>
      <c r="F369" s="38"/>
      <c r="G369" s="38"/>
      <c r="H369" s="38"/>
      <c r="I369" t="s" s="37">
        <v>5840</v>
      </c>
    </row>
    <row r="370" ht="16.35" customHeight="1">
      <c r="A370" t="s" s="37">
        <v>5841</v>
      </c>
      <c r="B370" t="s" s="37">
        <v>5842</v>
      </c>
      <c r="C370" s="38"/>
      <c r="D370" s="38"/>
      <c r="E370" s="38"/>
      <c r="F370" s="38"/>
      <c r="G370" s="38"/>
      <c r="H370" t="s" s="37">
        <v>5843</v>
      </c>
      <c r="I370" t="s" s="37">
        <v>5020</v>
      </c>
    </row>
    <row r="371" ht="16.35" customHeight="1">
      <c r="A371" t="s" s="37">
        <v>5844</v>
      </c>
      <c r="B371" t="s" s="37">
        <v>5842</v>
      </c>
      <c r="C371" s="38"/>
      <c r="D371" s="38"/>
      <c r="E371" s="39">
        <v>74</v>
      </c>
      <c r="F371" s="38"/>
      <c r="G371" s="38"/>
      <c r="H371" s="38"/>
      <c r="I371" t="s" s="37">
        <v>5665</v>
      </c>
    </row>
    <row r="372" ht="16.35" customHeight="1">
      <c r="A372" t="s" s="37">
        <v>5845</v>
      </c>
      <c r="B372" t="s" s="37">
        <v>2301</v>
      </c>
      <c r="C372" s="38"/>
      <c r="D372" s="38"/>
      <c r="E372" s="39">
        <v>10</v>
      </c>
      <c r="F372" t="s" s="37">
        <v>5720</v>
      </c>
      <c r="G372" t="s" s="37">
        <v>5721</v>
      </c>
      <c r="H372" s="38"/>
      <c r="I372" t="s" s="37">
        <v>4987</v>
      </c>
    </row>
    <row r="373" ht="16.35" customHeight="1">
      <c r="A373" t="s" s="37">
        <v>5846</v>
      </c>
      <c r="B373" t="s" s="37">
        <v>5847</v>
      </c>
      <c r="C373" s="38"/>
      <c r="D373" s="38"/>
      <c r="E373" s="39">
        <v>3</v>
      </c>
      <c r="F373" t="s" s="37">
        <v>5302</v>
      </c>
      <c r="G373" t="s" s="37">
        <v>1194</v>
      </c>
      <c r="H373" s="38"/>
      <c r="I373" t="s" s="37">
        <v>4969</v>
      </c>
    </row>
    <row r="374" ht="16.35" customHeight="1">
      <c r="A374" t="s" s="37">
        <v>5848</v>
      </c>
      <c r="B374" t="s" s="37">
        <v>5849</v>
      </c>
      <c r="C374" s="38"/>
      <c r="D374" s="38"/>
      <c r="E374" s="38"/>
      <c r="F374" s="38"/>
      <c r="G374" s="38"/>
      <c r="H374" t="s" s="37">
        <v>5850</v>
      </c>
      <c r="I374" t="s" s="37">
        <v>5130</v>
      </c>
    </row>
    <row r="375" ht="16.35" customHeight="1">
      <c r="A375" t="s" s="37">
        <v>5851</v>
      </c>
      <c r="B375" t="s" s="37">
        <v>5852</v>
      </c>
      <c r="C375" s="38"/>
      <c r="D375" s="38"/>
      <c r="E375" s="38"/>
      <c r="F375" s="38"/>
      <c r="G375" s="38"/>
      <c r="H375" s="38"/>
      <c r="I375" t="s" s="37">
        <v>5665</v>
      </c>
    </row>
    <row r="376" ht="16.35" customHeight="1">
      <c r="A376" t="s" s="37">
        <v>5853</v>
      </c>
      <c r="B376" t="s" s="37">
        <v>5852</v>
      </c>
      <c r="C376" s="38"/>
      <c r="D376" s="38"/>
      <c r="E376" s="39">
        <v>2</v>
      </c>
      <c r="F376" t="s" s="37">
        <v>5548</v>
      </c>
      <c r="G376" t="s" s="37">
        <v>5649</v>
      </c>
      <c r="H376" s="38"/>
      <c r="I376" s="38"/>
    </row>
    <row r="377" ht="16.35" customHeight="1">
      <c r="A377" t="s" s="37">
        <v>5854</v>
      </c>
      <c r="B377" t="s" s="37">
        <v>5855</v>
      </c>
      <c r="C377" s="38"/>
      <c r="D377" s="38"/>
      <c r="E377" s="38"/>
      <c r="F377" s="38"/>
      <c r="G377" s="38"/>
      <c r="H377" s="38"/>
      <c r="I377" t="s" s="37">
        <v>5130</v>
      </c>
    </row>
    <row r="378" ht="16.35" customHeight="1">
      <c r="A378" t="s" s="37">
        <v>5856</v>
      </c>
      <c r="B378" t="s" s="37">
        <v>5857</v>
      </c>
      <c r="C378" s="38"/>
      <c r="D378" s="38"/>
      <c r="E378" s="38"/>
      <c r="F378" s="38"/>
      <c r="G378" s="38"/>
      <c r="H378" s="38"/>
      <c r="I378" t="s" s="37">
        <v>4963</v>
      </c>
    </row>
    <row r="379" ht="16.35" customHeight="1">
      <c r="A379" t="s" s="37">
        <v>5858</v>
      </c>
      <c r="B379" t="s" s="37">
        <v>5859</v>
      </c>
      <c r="C379" s="38"/>
      <c r="D379" s="38"/>
      <c r="E379" s="38"/>
      <c r="F379" s="38"/>
      <c r="G379" s="38"/>
      <c r="H379" s="38"/>
      <c r="I379" t="s" s="37">
        <v>4969</v>
      </c>
    </row>
    <row r="380" ht="16.35" customHeight="1">
      <c r="A380" t="s" s="37">
        <v>5860</v>
      </c>
      <c r="B380" t="s" s="37">
        <v>5861</v>
      </c>
      <c r="C380" s="38"/>
      <c r="D380" s="38"/>
      <c r="E380" s="38"/>
      <c r="F380" s="38"/>
      <c r="G380" s="38"/>
      <c r="H380" s="38"/>
      <c r="I380" t="s" s="37">
        <v>5665</v>
      </c>
    </row>
    <row r="381" ht="16.35" customHeight="1">
      <c r="A381" t="s" s="37">
        <v>5862</v>
      </c>
      <c r="B381" t="s" s="37">
        <v>5863</v>
      </c>
      <c r="C381" s="38"/>
      <c r="D381" s="38"/>
      <c r="E381" s="38"/>
      <c r="F381" s="38"/>
      <c r="G381" s="38"/>
      <c r="H381" s="38"/>
      <c r="I381" t="s" s="37">
        <v>5864</v>
      </c>
    </row>
    <row r="382" ht="16.35" customHeight="1">
      <c r="A382" t="s" s="37">
        <v>5848</v>
      </c>
      <c r="B382" t="s" s="37">
        <v>5865</v>
      </c>
      <c r="C382" s="38"/>
      <c r="D382" s="38"/>
      <c r="E382" s="38"/>
      <c r="F382" s="38"/>
      <c r="G382" s="38"/>
      <c r="H382" s="38"/>
      <c r="I382" t="s" s="37">
        <v>4969</v>
      </c>
    </row>
    <row r="383" ht="16.35" customHeight="1">
      <c r="A383" t="s" s="37">
        <v>5787</v>
      </c>
      <c r="B383" t="s" s="37">
        <v>5866</v>
      </c>
      <c r="C383" s="38"/>
      <c r="D383" s="38"/>
      <c r="E383" s="38"/>
      <c r="F383" s="38"/>
      <c r="G383" s="38"/>
      <c r="H383" s="38"/>
      <c r="I383" t="s" s="37">
        <v>5665</v>
      </c>
    </row>
    <row r="384" ht="16.35" customHeight="1">
      <c r="A384" t="s" s="37">
        <v>4090</v>
      </c>
      <c r="B384" t="s" s="37">
        <v>2315</v>
      </c>
      <c r="C384" t="s" s="37">
        <v>118</v>
      </c>
      <c r="D384" s="38"/>
      <c r="E384" s="38"/>
      <c r="F384" t="s" s="37">
        <v>5867</v>
      </c>
      <c r="G384" t="s" s="37">
        <v>5868</v>
      </c>
      <c r="H384" s="38"/>
      <c r="I384" t="s" s="37">
        <v>4969</v>
      </c>
    </row>
    <row r="385" ht="16.35" customHeight="1">
      <c r="A385" t="s" s="37">
        <v>5869</v>
      </c>
      <c r="B385" t="s" s="37">
        <v>5870</v>
      </c>
      <c r="C385" s="38"/>
      <c r="D385" s="38"/>
      <c r="E385" s="38"/>
      <c r="F385" s="38"/>
      <c r="G385" s="38"/>
      <c r="H385" t="s" s="37">
        <v>5871</v>
      </c>
      <c r="I385" t="s" s="37">
        <v>4963</v>
      </c>
    </row>
    <row r="386" ht="16.35" customHeight="1">
      <c r="A386" t="s" s="37">
        <v>5827</v>
      </c>
      <c r="B386" t="s" s="37">
        <v>2317</v>
      </c>
      <c r="C386" s="38"/>
      <c r="D386" s="38"/>
      <c r="E386" s="38"/>
      <c r="F386" s="38"/>
      <c r="G386" s="38"/>
      <c r="H386" s="38"/>
      <c r="I386" t="s" s="37">
        <v>4966</v>
      </c>
    </row>
    <row r="387" ht="16.35" customHeight="1">
      <c r="A387" t="s" s="37">
        <v>5872</v>
      </c>
      <c r="B387" t="s" s="37">
        <v>5873</v>
      </c>
      <c r="C387" s="38"/>
      <c r="D387" s="38"/>
      <c r="E387" s="38"/>
      <c r="F387" s="38"/>
      <c r="G387" s="38"/>
      <c r="H387" s="38"/>
      <c r="I387" t="s" s="37">
        <v>4966</v>
      </c>
    </row>
    <row r="388" ht="16.35" customHeight="1">
      <c r="A388" t="s" s="37">
        <v>5874</v>
      </c>
      <c r="B388" t="s" s="37">
        <v>5875</v>
      </c>
      <c r="C388" t="s" s="37">
        <v>48</v>
      </c>
      <c r="D388" s="38"/>
      <c r="E388" s="38"/>
      <c r="F388" t="s" s="37">
        <v>2694</v>
      </c>
      <c r="G388" t="s" s="37">
        <v>5876</v>
      </c>
      <c r="H388" s="38"/>
      <c r="I388" t="s" s="37">
        <v>4987</v>
      </c>
    </row>
    <row r="389" ht="16.35" customHeight="1">
      <c r="A389" t="s" s="37">
        <v>5877</v>
      </c>
      <c r="B389" t="s" s="37">
        <v>5873</v>
      </c>
      <c r="C389" s="38"/>
      <c r="D389" s="38"/>
      <c r="E389" s="38"/>
      <c r="F389" s="38"/>
      <c r="G389" s="38"/>
      <c r="H389" s="38"/>
      <c r="I389" t="s" s="37">
        <v>4969</v>
      </c>
    </row>
    <row r="390" ht="16.35" customHeight="1">
      <c r="A390" t="s" s="37">
        <v>5878</v>
      </c>
      <c r="B390" t="s" s="37">
        <v>5879</v>
      </c>
      <c r="C390" s="38"/>
      <c r="D390" s="38"/>
      <c r="E390" s="38"/>
      <c r="F390" s="38"/>
      <c r="G390" s="38"/>
      <c r="H390" s="38"/>
      <c r="I390" t="s" s="37">
        <v>4979</v>
      </c>
    </row>
    <row r="391" ht="16.35" customHeight="1">
      <c r="A391" t="s" s="37">
        <v>5880</v>
      </c>
      <c r="B391" t="s" s="37">
        <v>5879</v>
      </c>
      <c r="C391" s="38"/>
      <c r="D391" s="38"/>
      <c r="E391" s="38"/>
      <c r="F391" s="38"/>
      <c r="G391" s="38"/>
      <c r="H391" s="38"/>
      <c r="I391" t="s" s="37">
        <v>4969</v>
      </c>
    </row>
    <row r="392" ht="16.35" customHeight="1">
      <c r="A392" t="s" s="37">
        <v>5881</v>
      </c>
      <c r="B392" t="s" s="37">
        <v>5882</v>
      </c>
      <c r="C392" s="38"/>
      <c r="D392" s="38"/>
      <c r="E392" s="38"/>
      <c r="F392" s="38"/>
      <c r="G392" s="38"/>
      <c r="H392" s="38"/>
      <c r="I392" t="s" s="37">
        <v>4969</v>
      </c>
    </row>
    <row r="393" ht="16.35" customHeight="1">
      <c r="A393" t="s" s="37">
        <v>4090</v>
      </c>
      <c r="B393" t="s" s="37">
        <v>5883</v>
      </c>
      <c r="C393" s="38"/>
      <c r="D393" s="38"/>
      <c r="E393" s="38"/>
      <c r="F393" s="38"/>
      <c r="G393" t="s" s="37">
        <v>5884</v>
      </c>
      <c r="H393" s="38"/>
      <c r="I393" t="s" s="37">
        <v>4987</v>
      </c>
    </row>
    <row r="394" ht="16.35" customHeight="1">
      <c r="A394" t="s" s="37">
        <v>5169</v>
      </c>
      <c r="B394" t="s" s="37">
        <v>5885</v>
      </c>
      <c r="C394" s="38"/>
      <c r="D394" s="38"/>
      <c r="E394" s="38"/>
      <c r="F394" s="38"/>
      <c r="G394" s="38"/>
      <c r="H394" s="38"/>
      <c r="I394" t="s" s="37">
        <v>4963</v>
      </c>
    </row>
    <row r="395" ht="16.35" customHeight="1">
      <c r="A395" t="s" s="37">
        <v>5886</v>
      </c>
      <c r="B395" t="s" s="37">
        <v>5882</v>
      </c>
      <c r="C395" s="38"/>
      <c r="D395" s="38"/>
      <c r="E395" s="38"/>
      <c r="F395" s="38"/>
      <c r="G395" s="38"/>
      <c r="H395" s="38"/>
      <c r="I395" t="s" s="37">
        <v>4963</v>
      </c>
    </row>
    <row r="396" ht="16.35" customHeight="1">
      <c r="A396" t="s" s="37">
        <v>5887</v>
      </c>
      <c r="B396" t="s" s="37">
        <v>5888</v>
      </c>
      <c r="C396" s="38"/>
      <c r="D396" s="38"/>
      <c r="E396" s="38"/>
      <c r="F396" s="38"/>
      <c r="G396" s="38"/>
      <c r="H396" s="38"/>
      <c r="I396" t="s" s="37">
        <v>4963</v>
      </c>
    </row>
    <row r="397" ht="16.35" customHeight="1">
      <c r="A397" t="s" s="37">
        <v>5889</v>
      </c>
      <c r="B397" t="s" s="37">
        <v>5890</v>
      </c>
      <c r="C397" s="38"/>
      <c r="D397" s="38"/>
      <c r="E397" s="38"/>
      <c r="F397" s="38"/>
      <c r="G397" s="38"/>
      <c r="H397" s="38"/>
      <c r="I397" t="s" s="37">
        <v>4987</v>
      </c>
    </row>
    <row r="398" ht="16.35" customHeight="1">
      <c r="A398" t="s" s="37">
        <v>5891</v>
      </c>
      <c r="B398" t="s" s="37">
        <v>5892</v>
      </c>
      <c r="C398" s="38"/>
      <c r="D398" s="38"/>
      <c r="E398" s="38"/>
      <c r="F398" s="38"/>
      <c r="G398" s="38"/>
      <c r="H398" t="s" s="37">
        <v>32</v>
      </c>
      <c r="I398" t="s" s="37">
        <v>4969</v>
      </c>
    </row>
    <row r="399" ht="16.35" customHeight="1">
      <c r="A399" t="s" s="37">
        <v>5893</v>
      </c>
      <c r="B399" t="s" s="37">
        <v>5894</v>
      </c>
      <c r="C399" s="38"/>
      <c r="D399" s="38"/>
      <c r="E399" s="38"/>
      <c r="F399" s="38"/>
      <c r="G399" s="38"/>
      <c r="H399" s="38"/>
      <c r="I399" t="s" s="37">
        <v>5895</v>
      </c>
    </row>
    <row r="400" ht="16.35" customHeight="1">
      <c r="A400" t="s" s="37">
        <v>5896</v>
      </c>
      <c r="B400" t="s" s="37">
        <v>5894</v>
      </c>
      <c r="C400" s="38"/>
      <c r="D400" s="38"/>
      <c r="E400" s="38"/>
      <c r="F400" s="38"/>
      <c r="G400" s="38"/>
      <c r="H400" s="38"/>
      <c r="I400" t="s" s="37">
        <v>5897</v>
      </c>
    </row>
    <row r="401" ht="16.35" customHeight="1">
      <c r="A401" t="s" s="37">
        <v>5898</v>
      </c>
      <c r="B401" t="s" s="37">
        <v>5899</v>
      </c>
      <c r="C401" s="38"/>
      <c r="D401" s="38"/>
      <c r="E401" s="38"/>
      <c r="F401" s="38"/>
      <c r="G401" s="38"/>
      <c r="H401" s="38"/>
      <c r="I401" t="s" s="37">
        <v>5864</v>
      </c>
    </row>
    <row r="402" ht="16.35" customHeight="1">
      <c r="A402" t="s" s="37">
        <v>5900</v>
      </c>
      <c r="B402" t="s" s="37">
        <v>5901</v>
      </c>
      <c r="C402" s="38"/>
      <c r="D402" s="38"/>
      <c r="E402" s="39">
        <v>52</v>
      </c>
      <c r="F402" s="38"/>
      <c r="G402" s="38"/>
      <c r="H402" t="s" s="37">
        <v>5902</v>
      </c>
      <c r="I402" t="s" s="37">
        <v>5020</v>
      </c>
    </row>
    <row r="403" ht="16.35" customHeight="1">
      <c r="A403" t="s" s="37">
        <v>5903</v>
      </c>
      <c r="B403" t="s" s="37">
        <v>5904</v>
      </c>
      <c r="C403" s="38"/>
      <c r="D403" s="38"/>
      <c r="E403" s="38"/>
      <c r="F403" s="38"/>
      <c r="G403" s="38"/>
      <c r="H403" s="38"/>
      <c r="I403" t="s" s="37">
        <v>5905</v>
      </c>
    </row>
    <row r="404" ht="16.35" customHeight="1">
      <c r="A404" t="s" s="37">
        <v>5906</v>
      </c>
      <c r="B404" t="s" s="37">
        <v>5907</v>
      </c>
      <c r="C404" s="38"/>
      <c r="D404" s="38"/>
      <c r="E404" s="38"/>
      <c r="F404" s="38"/>
      <c r="G404" s="38"/>
      <c r="H404" t="s" s="37">
        <v>5908</v>
      </c>
      <c r="I404" t="s" s="37">
        <v>4963</v>
      </c>
    </row>
    <row r="405" ht="16.35" customHeight="1">
      <c r="A405" t="s" s="37">
        <v>5909</v>
      </c>
      <c r="B405" t="s" s="37">
        <v>5910</v>
      </c>
      <c r="C405" s="38"/>
      <c r="D405" s="38"/>
      <c r="E405" s="39">
        <v>70</v>
      </c>
      <c r="F405" s="38"/>
      <c r="G405" s="38"/>
      <c r="H405" t="s" s="37">
        <v>5911</v>
      </c>
      <c r="I405" t="s" s="37">
        <v>4987</v>
      </c>
    </row>
    <row r="406" ht="16.35" customHeight="1">
      <c r="A406" t="s" s="37">
        <v>5912</v>
      </c>
      <c r="B406" t="s" s="37">
        <v>5913</v>
      </c>
      <c r="C406" s="38"/>
      <c r="D406" s="38"/>
      <c r="E406" s="39">
        <v>2</v>
      </c>
      <c r="F406" t="s" s="37">
        <v>5613</v>
      </c>
      <c r="G406" t="s" s="37">
        <v>5914</v>
      </c>
      <c r="H406" s="38"/>
      <c r="I406" t="s" s="37">
        <v>5915</v>
      </c>
    </row>
    <row r="407" ht="16.35" customHeight="1">
      <c r="A407" t="s" s="37">
        <v>5916</v>
      </c>
      <c r="B407" t="s" s="37">
        <v>5917</v>
      </c>
      <c r="C407" s="38"/>
      <c r="D407" s="38"/>
      <c r="E407" s="39">
        <v>70</v>
      </c>
      <c r="F407" s="38"/>
      <c r="G407" s="38"/>
      <c r="H407" t="s" s="37">
        <v>5918</v>
      </c>
      <c r="I407" t="s" s="37">
        <v>5020</v>
      </c>
    </row>
    <row r="408" ht="16.35" customHeight="1">
      <c r="A408" t="s" s="37">
        <v>5911</v>
      </c>
      <c r="B408" t="s" s="37">
        <v>5919</v>
      </c>
      <c r="C408" s="38"/>
      <c r="D408" s="38"/>
      <c r="E408" s="39">
        <v>70</v>
      </c>
      <c r="F408" s="38"/>
      <c r="G408" s="38"/>
      <c r="H408" t="s" s="37">
        <v>5920</v>
      </c>
      <c r="I408" t="s" s="37">
        <v>4987</v>
      </c>
    </row>
    <row r="409" ht="16.35" customHeight="1">
      <c r="A409" t="s" s="37">
        <v>4991</v>
      </c>
      <c r="B409" t="s" s="37">
        <v>5921</v>
      </c>
      <c r="C409" s="38"/>
      <c r="D409" s="38"/>
      <c r="E409" s="39">
        <v>30</v>
      </c>
      <c r="F409" s="38"/>
      <c r="G409" s="38"/>
      <c r="H409" s="38"/>
      <c r="I409" t="s" s="37">
        <v>5922</v>
      </c>
    </row>
    <row r="410" ht="16.35" customHeight="1">
      <c r="A410" t="s" s="37">
        <v>5923</v>
      </c>
      <c r="B410" t="s" s="37">
        <v>5924</v>
      </c>
      <c r="C410" s="38"/>
      <c r="D410" s="38"/>
      <c r="E410" s="39">
        <v>30</v>
      </c>
      <c r="F410" s="38"/>
      <c r="G410" s="38"/>
      <c r="H410" t="s" s="37">
        <v>5925</v>
      </c>
      <c r="I410" t="s" s="37">
        <v>4969</v>
      </c>
    </row>
    <row r="411" ht="16.35" customHeight="1">
      <c r="A411" t="s" s="37">
        <v>5926</v>
      </c>
      <c r="B411" t="s" s="37">
        <v>5924</v>
      </c>
      <c r="C411" s="38"/>
      <c r="D411" s="38"/>
      <c r="E411" s="38"/>
      <c r="F411" s="38"/>
      <c r="G411" s="38"/>
      <c r="H411" t="s" s="37">
        <v>5927</v>
      </c>
      <c r="I411" t="s" s="37">
        <v>4969</v>
      </c>
    </row>
    <row r="412" ht="16.35" customHeight="1">
      <c r="A412" t="s" s="37">
        <v>5928</v>
      </c>
      <c r="B412" t="s" s="37">
        <v>5929</v>
      </c>
      <c r="C412" s="38"/>
      <c r="D412" s="39">
        <v>16</v>
      </c>
      <c r="E412" s="38"/>
      <c r="F412" t="s" s="37">
        <v>5930</v>
      </c>
      <c r="G412" t="s" s="37">
        <v>5931</v>
      </c>
      <c r="H412" s="38"/>
      <c r="I412" t="s" s="37">
        <v>4969</v>
      </c>
    </row>
    <row r="413" ht="16.35" customHeight="1">
      <c r="A413" t="s" s="37">
        <v>5932</v>
      </c>
      <c r="B413" t="s" s="37">
        <v>5933</v>
      </c>
      <c r="C413" s="38"/>
      <c r="D413" s="38"/>
      <c r="E413" s="39">
        <v>10</v>
      </c>
      <c r="F413" t="s" s="37">
        <v>5934</v>
      </c>
      <c r="G413" t="s" s="37">
        <v>5935</v>
      </c>
      <c r="H413" s="38"/>
      <c r="I413" t="s" s="37">
        <v>4969</v>
      </c>
    </row>
    <row r="414" ht="16.35" customHeight="1">
      <c r="A414" t="s" s="37">
        <v>5936</v>
      </c>
      <c r="B414" t="s" s="37">
        <v>2366</v>
      </c>
      <c r="C414" s="39">
        <v>3</v>
      </c>
      <c r="D414" s="38"/>
      <c r="E414" s="38"/>
      <c r="F414" t="s" s="37">
        <v>5937</v>
      </c>
      <c r="G414" t="s" s="37">
        <v>5938</v>
      </c>
      <c r="H414" s="38"/>
      <c r="I414" t="s" s="37">
        <v>4987</v>
      </c>
    </row>
    <row r="415" ht="16.35" customHeight="1">
      <c r="A415" t="s" s="37">
        <v>5939</v>
      </c>
      <c r="B415" t="s" s="37">
        <v>5940</v>
      </c>
      <c r="C415" s="38"/>
      <c r="D415" s="38"/>
      <c r="E415" s="39">
        <v>50</v>
      </c>
      <c r="F415" s="38"/>
      <c r="G415" s="38"/>
      <c r="H415" s="38"/>
      <c r="I415" t="s" s="37">
        <v>5941</v>
      </c>
    </row>
    <row r="416" ht="16.35" customHeight="1">
      <c r="A416" t="s" s="37">
        <v>5942</v>
      </c>
      <c r="B416" t="s" s="37">
        <v>5943</v>
      </c>
      <c r="C416" s="38"/>
      <c r="D416" s="38"/>
      <c r="E416" s="39">
        <v>72</v>
      </c>
      <c r="F416" s="38"/>
      <c r="G416" s="38"/>
      <c r="H416" t="s" s="37">
        <v>5944</v>
      </c>
      <c r="I416" t="s" s="37">
        <v>5945</v>
      </c>
    </row>
    <row r="417" ht="16.35" customHeight="1">
      <c r="A417" t="s" s="37">
        <v>5946</v>
      </c>
      <c r="B417" t="s" s="37">
        <v>5947</v>
      </c>
      <c r="C417" s="38"/>
      <c r="D417" s="39">
        <v>20</v>
      </c>
      <c r="E417" s="38"/>
      <c r="F417" t="s" s="37">
        <v>5948</v>
      </c>
      <c r="G417" t="s" s="37">
        <v>5949</v>
      </c>
      <c r="H417" s="38"/>
      <c r="I417" t="s" s="37">
        <v>4969</v>
      </c>
    </row>
    <row r="418" ht="16.35" customHeight="1">
      <c r="A418" t="s" s="37">
        <v>5950</v>
      </c>
      <c r="B418" t="s" s="37">
        <v>5951</v>
      </c>
      <c r="C418" s="38"/>
      <c r="D418" s="38"/>
      <c r="E418" s="39">
        <v>60</v>
      </c>
      <c r="F418" s="38"/>
      <c r="G418" s="38"/>
      <c r="H418" t="s" s="37">
        <v>5952</v>
      </c>
      <c r="I418" t="s" s="37">
        <v>4987</v>
      </c>
    </row>
    <row r="419" ht="16.35" customHeight="1">
      <c r="A419" t="s" s="37">
        <v>5953</v>
      </c>
      <c r="B419" t="s" s="37">
        <v>5954</v>
      </c>
      <c r="C419" s="39">
        <v>3</v>
      </c>
      <c r="D419" s="38"/>
      <c r="E419" s="38"/>
      <c r="F419" t="s" s="37">
        <v>5953</v>
      </c>
      <c r="G419" t="s" s="37">
        <v>5955</v>
      </c>
      <c r="H419" s="38"/>
      <c r="I419" t="s" s="37">
        <v>4969</v>
      </c>
    </row>
    <row r="420" ht="16.35" customHeight="1">
      <c r="A420" t="s" s="37">
        <v>5956</v>
      </c>
      <c r="B420" t="s" s="37">
        <v>5957</v>
      </c>
      <c r="C420" s="38"/>
      <c r="D420" s="38"/>
      <c r="E420" s="38"/>
      <c r="F420" s="38"/>
      <c r="G420" s="38"/>
      <c r="H420" s="38"/>
      <c r="I420" t="s" s="37">
        <v>4984</v>
      </c>
    </row>
    <row r="421" ht="16.35" customHeight="1">
      <c r="A421" t="s" s="37">
        <v>4090</v>
      </c>
      <c r="B421" t="s" s="37">
        <v>5958</v>
      </c>
      <c r="C421" s="39">
        <v>0</v>
      </c>
      <c r="D421" s="38"/>
      <c r="E421" s="38"/>
      <c r="F421" t="s" s="37">
        <v>5959</v>
      </c>
      <c r="G421" s="38"/>
      <c r="H421" s="38"/>
      <c r="I421" t="s" s="37">
        <v>5960</v>
      </c>
    </row>
    <row r="422" ht="16.35" customHeight="1">
      <c r="A422" t="s" s="37">
        <v>5961</v>
      </c>
      <c r="B422" t="s" s="37">
        <v>2423</v>
      </c>
      <c r="C422" s="38"/>
      <c r="D422" s="38"/>
      <c r="E422" s="39">
        <v>21</v>
      </c>
      <c r="F422" s="38"/>
      <c r="G422" s="38"/>
      <c r="H422" s="38"/>
      <c r="I422" t="s" s="37">
        <v>5962</v>
      </c>
    </row>
    <row r="423" ht="16.35" customHeight="1">
      <c r="A423" t="s" s="37">
        <v>5963</v>
      </c>
      <c r="B423" t="s" s="37">
        <v>5964</v>
      </c>
      <c r="C423" s="38"/>
      <c r="D423" s="38"/>
      <c r="E423" s="39">
        <v>60</v>
      </c>
      <c r="F423" s="38"/>
      <c r="G423" s="38"/>
      <c r="H423" s="38"/>
      <c r="I423" t="s" s="37">
        <v>5965</v>
      </c>
    </row>
    <row r="424" ht="16.35" customHeight="1">
      <c r="A424" t="s" s="37">
        <v>5966</v>
      </c>
      <c r="B424" t="s" s="37">
        <v>5967</v>
      </c>
      <c r="C424" s="39">
        <v>3</v>
      </c>
      <c r="D424" s="38"/>
      <c r="E424" s="38"/>
      <c r="F424" t="s" s="37">
        <v>5968</v>
      </c>
      <c r="G424" t="s" s="37">
        <v>5969</v>
      </c>
      <c r="H424" s="38"/>
      <c r="I424" t="s" s="37">
        <v>4987</v>
      </c>
    </row>
    <row r="425" ht="16.35" customHeight="1">
      <c r="A425" t="s" s="37">
        <v>5969</v>
      </c>
      <c r="B425" t="s" s="37">
        <v>5970</v>
      </c>
      <c r="C425" s="38"/>
      <c r="D425" s="38"/>
      <c r="E425" s="39">
        <v>40</v>
      </c>
      <c r="F425" s="38"/>
      <c r="G425" s="38"/>
      <c r="H425" t="s" s="37">
        <v>5968</v>
      </c>
      <c r="I425" t="s" s="37">
        <v>4987</v>
      </c>
    </row>
    <row r="426" ht="16.35" customHeight="1">
      <c r="A426" t="s" s="37">
        <v>5971</v>
      </c>
      <c r="B426" t="s" s="37">
        <v>5972</v>
      </c>
      <c r="C426" s="38"/>
      <c r="D426" s="38"/>
      <c r="E426" s="39">
        <v>50</v>
      </c>
      <c r="F426" s="38"/>
      <c r="G426" s="38"/>
      <c r="H426" t="s" s="37">
        <v>5973</v>
      </c>
      <c r="I426" t="s" s="37">
        <v>5014</v>
      </c>
    </row>
    <row r="427" ht="16.35" customHeight="1">
      <c r="A427" t="s" s="37">
        <v>2776</v>
      </c>
      <c r="B427" t="s" s="37">
        <v>5974</v>
      </c>
      <c r="C427" s="38"/>
      <c r="D427" s="38"/>
      <c r="E427" s="39">
        <v>88</v>
      </c>
      <c r="F427" s="38"/>
      <c r="G427" s="38"/>
      <c r="H427" s="38"/>
      <c r="I427" t="s" s="37">
        <v>543</v>
      </c>
    </row>
    <row r="428" ht="16.35" customHeight="1">
      <c r="A428" t="s" s="37">
        <v>5975</v>
      </c>
      <c r="B428" t="s" s="37">
        <v>5976</v>
      </c>
      <c r="C428" s="38"/>
      <c r="D428" s="38"/>
      <c r="E428" s="39">
        <v>90</v>
      </c>
      <c r="F428" s="38"/>
      <c r="G428" s="38"/>
      <c r="H428" t="s" s="37">
        <v>5977</v>
      </c>
      <c r="I428" t="s" s="37">
        <v>4969</v>
      </c>
    </row>
    <row r="429" ht="16.35" customHeight="1">
      <c r="A429" t="s" s="37">
        <v>5978</v>
      </c>
      <c r="B429" t="s" s="37">
        <v>5979</v>
      </c>
      <c r="C429" s="38"/>
      <c r="D429" s="38"/>
      <c r="E429" s="38"/>
      <c r="F429" s="38"/>
      <c r="G429" s="38"/>
      <c r="H429" t="s" s="37">
        <v>5980</v>
      </c>
      <c r="I429" t="s" s="37">
        <v>4963</v>
      </c>
    </row>
    <row r="430" ht="16.35" customHeight="1">
      <c r="A430" t="s" s="37">
        <v>5981</v>
      </c>
      <c r="B430" t="s" s="37">
        <v>5982</v>
      </c>
      <c r="C430" s="38"/>
      <c r="D430" s="38"/>
      <c r="E430" s="39">
        <v>11</v>
      </c>
      <c r="F430" s="38"/>
      <c r="G430" s="38"/>
      <c r="H430" s="38"/>
      <c r="I430" s="38"/>
    </row>
    <row r="431" ht="16.35" customHeight="1">
      <c r="A431" t="s" s="37">
        <v>5983</v>
      </c>
      <c r="B431" t="s" s="37">
        <v>41</v>
      </c>
      <c r="C431" s="38"/>
      <c r="D431" s="38"/>
      <c r="E431" s="39">
        <v>25</v>
      </c>
      <c r="F431" s="38"/>
      <c r="G431" s="38"/>
      <c r="H431" s="38"/>
      <c r="I431" t="s" s="37">
        <v>5984</v>
      </c>
    </row>
    <row r="432" ht="16.35" customHeight="1">
      <c r="A432" t="s" s="37">
        <v>5985</v>
      </c>
      <c r="B432" t="s" s="37">
        <v>2449</v>
      </c>
      <c r="C432" s="38"/>
      <c r="D432" s="38"/>
      <c r="E432" s="39">
        <v>2</v>
      </c>
      <c r="F432" t="s" s="37">
        <v>5986</v>
      </c>
      <c r="G432" t="s" s="37">
        <v>5938</v>
      </c>
      <c r="H432" s="38"/>
      <c r="I432" s="38"/>
    </row>
    <row r="433" ht="16.35" customHeight="1">
      <c r="A433" t="s" s="37">
        <v>5987</v>
      </c>
      <c r="B433" t="s" s="37">
        <v>810</v>
      </c>
      <c r="C433" s="38"/>
      <c r="D433" s="38"/>
      <c r="E433" s="39">
        <v>22</v>
      </c>
      <c r="F433" s="38"/>
      <c r="G433" s="38"/>
      <c r="H433" s="38"/>
      <c r="I433" t="s" s="37">
        <v>5984</v>
      </c>
    </row>
    <row r="434" ht="16.35" customHeight="1">
      <c r="A434" t="s" s="37">
        <v>5478</v>
      </c>
      <c r="B434" t="s" s="37">
        <v>810</v>
      </c>
      <c r="C434" s="39">
        <v>4</v>
      </c>
      <c r="D434" s="38"/>
      <c r="E434" s="38"/>
      <c r="F434" t="s" s="37">
        <v>5567</v>
      </c>
      <c r="G434" t="s" s="37">
        <v>5568</v>
      </c>
      <c r="H434" s="38"/>
      <c r="I434" t="s" s="37">
        <v>4987</v>
      </c>
    </row>
    <row r="435" ht="16.35" customHeight="1">
      <c r="A435" t="s" s="37">
        <v>5988</v>
      </c>
      <c r="B435" t="s" s="37">
        <v>2479</v>
      </c>
      <c r="C435" s="38"/>
      <c r="D435" s="38"/>
      <c r="E435" s="39">
        <v>24</v>
      </c>
      <c r="F435" s="38"/>
      <c r="G435" s="38"/>
      <c r="H435" s="38"/>
      <c r="I435" t="s" s="37">
        <v>5665</v>
      </c>
    </row>
    <row r="436" ht="16.35" customHeight="1">
      <c r="A436" t="s" s="37">
        <v>5989</v>
      </c>
      <c r="B436" t="s" s="37">
        <v>4365</v>
      </c>
      <c r="C436" s="38"/>
      <c r="D436" s="38"/>
      <c r="E436" s="39">
        <v>30</v>
      </c>
      <c r="F436" s="38"/>
      <c r="G436" s="38"/>
      <c r="H436" t="s" s="37">
        <v>5990</v>
      </c>
      <c r="I436" t="s" s="37">
        <v>5176</v>
      </c>
    </row>
    <row r="437" ht="16.35" customHeight="1">
      <c r="A437" t="s" s="37">
        <v>5991</v>
      </c>
      <c r="B437" t="s" s="37">
        <v>5992</v>
      </c>
      <c r="C437" s="38"/>
      <c r="D437" s="38"/>
      <c r="E437" s="38"/>
      <c r="F437" s="38"/>
      <c r="G437" s="38"/>
      <c r="H437" t="s" s="37">
        <v>5993</v>
      </c>
      <c r="I437" t="s" s="37">
        <v>4987</v>
      </c>
    </row>
    <row r="438" ht="16.35" customHeight="1">
      <c r="A438" t="s" s="37">
        <v>5994</v>
      </c>
      <c r="B438" t="s" s="37">
        <v>5995</v>
      </c>
      <c r="C438" s="38"/>
      <c r="D438" s="38"/>
      <c r="E438" s="39">
        <v>15</v>
      </c>
      <c r="F438" s="38"/>
      <c r="G438" s="38"/>
      <c r="H438" s="38"/>
      <c r="I438" t="s" s="37">
        <v>5014</v>
      </c>
    </row>
    <row r="439" ht="16.35" customHeight="1">
      <c r="A439" t="s" s="37">
        <v>5996</v>
      </c>
      <c r="B439" t="s" s="37">
        <v>5997</v>
      </c>
      <c r="C439" s="38"/>
      <c r="D439" s="38"/>
      <c r="E439" s="39">
        <v>22</v>
      </c>
      <c r="F439" s="38"/>
      <c r="G439" s="38"/>
      <c r="H439" s="38"/>
      <c r="I439" t="s" s="37">
        <v>5897</v>
      </c>
    </row>
    <row r="440" ht="16.35" customHeight="1">
      <c r="A440" t="s" s="37">
        <v>5998</v>
      </c>
      <c r="B440" t="s" s="37">
        <v>5999</v>
      </c>
      <c r="C440" s="38"/>
      <c r="D440" s="38"/>
      <c r="E440" s="39">
        <v>9</v>
      </c>
      <c r="F440" t="s" s="37">
        <v>1253</v>
      </c>
      <c r="G440" t="s" s="37">
        <v>6000</v>
      </c>
      <c r="H440" s="38"/>
      <c r="I440" t="s" s="37">
        <v>4969</v>
      </c>
    </row>
    <row r="441" ht="16.35" customHeight="1">
      <c r="A441" t="s" s="37">
        <v>4090</v>
      </c>
      <c r="B441" t="s" s="37">
        <v>5999</v>
      </c>
      <c r="C441" s="39">
        <v>0</v>
      </c>
      <c r="D441" s="38"/>
      <c r="E441" s="38"/>
      <c r="F441" t="s" s="37">
        <v>6001</v>
      </c>
      <c r="G441" t="s" s="37">
        <v>2229</v>
      </c>
      <c r="H441" s="38"/>
      <c r="I441" t="s" s="37">
        <v>6002</v>
      </c>
    </row>
    <row r="442" ht="16.35" customHeight="1">
      <c r="A442" t="s" s="37">
        <v>6003</v>
      </c>
      <c r="B442" t="s" s="37">
        <v>4368</v>
      </c>
      <c r="C442" s="38"/>
      <c r="D442" s="38"/>
      <c r="E442" s="39">
        <v>18</v>
      </c>
      <c r="F442" s="38"/>
      <c r="G442" s="38"/>
      <c r="H442" s="38"/>
      <c r="I442" t="s" s="37">
        <v>5143</v>
      </c>
    </row>
    <row r="443" ht="16.35" customHeight="1">
      <c r="A443" t="s" s="37">
        <v>6004</v>
      </c>
      <c r="B443" t="s" s="37">
        <v>6005</v>
      </c>
      <c r="C443" s="38"/>
      <c r="D443" s="38"/>
      <c r="E443" s="39">
        <v>4</v>
      </c>
      <c r="F443" t="s" s="37">
        <v>772</v>
      </c>
      <c r="G443" t="s" s="37">
        <v>6006</v>
      </c>
      <c r="H443" s="38"/>
      <c r="I443" t="s" s="37">
        <v>4969</v>
      </c>
    </row>
    <row r="444" ht="16.35" customHeight="1">
      <c r="A444" t="s" s="37">
        <v>5249</v>
      </c>
      <c r="B444" t="s" s="37">
        <v>6007</v>
      </c>
      <c r="C444" s="38"/>
      <c r="D444" s="38"/>
      <c r="E444" s="39">
        <v>40</v>
      </c>
      <c r="F444" s="38"/>
      <c r="G444" s="38"/>
      <c r="H444" t="s" s="37">
        <v>6008</v>
      </c>
      <c r="I444" t="s" s="37">
        <v>6009</v>
      </c>
    </row>
    <row r="445" ht="16.35" customHeight="1">
      <c r="A445" t="s" s="37">
        <v>6010</v>
      </c>
      <c r="B445" t="s" s="37">
        <v>52</v>
      </c>
      <c r="C445" s="38"/>
      <c r="D445" s="39">
        <v>22</v>
      </c>
      <c r="E445" s="38"/>
      <c r="F445" s="38"/>
      <c r="G445" s="38"/>
      <c r="H445" s="38"/>
      <c r="I445" t="s" s="37">
        <v>5176</v>
      </c>
    </row>
    <row r="446" ht="16.35" customHeight="1">
      <c r="A446" t="s" s="37">
        <v>6011</v>
      </c>
      <c r="B446" t="s" s="37">
        <v>6012</v>
      </c>
      <c r="C446" s="38"/>
      <c r="D446" s="38"/>
      <c r="E446" s="39">
        <v>7</v>
      </c>
      <c r="F446" t="s" s="37">
        <v>6013</v>
      </c>
      <c r="G446" t="s" s="37">
        <v>6014</v>
      </c>
      <c r="H446" s="38"/>
      <c r="I446" t="s" s="37">
        <v>4987</v>
      </c>
    </row>
    <row r="447" ht="16.35" customHeight="1">
      <c r="A447" t="s" s="37">
        <v>6015</v>
      </c>
      <c r="B447" t="s" s="37">
        <v>6016</v>
      </c>
      <c r="C447" s="38"/>
      <c r="D447" s="38"/>
      <c r="E447" s="39">
        <v>18</v>
      </c>
      <c r="F447" s="38"/>
      <c r="G447" s="38"/>
      <c r="H447" s="38"/>
      <c r="I447" t="s" s="37">
        <v>6017</v>
      </c>
    </row>
    <row r="448" ht="16.35" customHeight="1">
      <c r="A448" t="s" s="37">
        <v>6018</v>
      </c>
      <c r="B448" t="s" s="37">
        <v>6019</v>
      </c>
      <c r="C448" s="38"/>
      <c r="D448" s="38"/>
      <c r="E448" s="38"/>
      <c r="F448" s="38"/>
      <c r="G448" s="38"/>
      <c r="H448" s="38"/>
      <c r="I448" t="s" s="37">
        <v>4969</v>
      </c>
    </row>
    <row r="449" ht="16.35" customHeight="1">
      <c r="A449" t="s" s="37">
        <v>6020</v>
      </c>
      <c r="B449" t="s" s="37">
        <v>6021</v>
      </c>
      <c r="C449" s="38"/>
      <c r="D449" s="38"/>
      <c r="E449" s="39">
        <v>4</v>
      </c>
      <c r="F449" t="s" s="37">
        <v>6013</v>
      </c>
      <c r="G449" t="s" s="37">
        <v>6014</v>
      </c>
      <c r="H449" s="38"/>
      <c r="I449" t="s" s="37">
        <v>4987</v>
      </c>
    </row>
    <row r="450" ht="16.35" customHeight="1">
      <c r="A450" t="s" s="37">
        <v>6014</v>
      </c>
      <c r="B450" t="s" s="37">
        <v>6022</v>
      </c>
      <c r="C450" s="38"/>
      <c r="D450" s="38"/>
      <c r="E450" s="38"/>
      <c r="F450" s="38"/>
      <c r="G450" s="38"/>
      <c r="H450" t="s" s="37">
        <v>6013</v>
      </c>
      <c r="I450" t="s" s="37">
        <v>4987</v>
      </c>
    </row>
    <row r="451" ht="16.35" customHeight="1">
      <c r="A451" t="s" s="37">
        <v>6023</v>
      </c>
      <c r="B451" t="s" s="37">
        <v>6022</v>
      </c>
      <c r="C451" s="38"/>
      <c r="D451" s="39">
        <v>6</v>
      </c>
      <c r="E451" s="38"/>
      <c r="F451" t="s" s="37">
        <v>6023</v>
      </c>
      <c r="G451" t="s" s="37">
        <v>5955</v>
      </c>
      <c r="H451" s="38"/>
      <c r="I451" t="s" s="37">
        <v>4969</v>
      </c>
    </row>
    <row r="452" ht="16.35" customHeight="1">
      <c r="A452" t="s" s="37">
        <v>6024</v>
      </c>
      <c r="B452" t="s" s="37">
        <v>6025</v>
      </c>
      <c r="C452" s="39">
        <v>8</v>
      </c>
      <c r="D452" s="38"/>
      <c r="E452" s="38"/>
      <c r="F452" t="s" s="37">
        <v>2780</v>
      </c>
      <c r="G452" t="s" s="37">
        <v>2994</v>
      </c>
      <c r="H452" s="38"/>
      <c r="I452" t="s" s="37">
        <v>4969</v>
      </c>
    </row>
    <row r="453" ht="16.35" customHeight="1">
      <c r="A453" t="s" s="37">
        <v>6026</v>
      </c>
      <c r="B453" t="s" s="37">
        <v>6025</v>
      </c>
      <c r="C453" s="38"/>
      <c r="D453" s="38"/>
      <c r="E453" s="39">
        <v>70</v>
      </c>
      <c r="F453" s="38"/>
      <c r="G453" s="38"/>
      <c r="H453" t="s" s="37">
        <v>6027</v>
      </c>
      <c r="I453" t="s" s="37">
        <v>5092</v>
      </c>
    </row>
    <row r="454" ht="16.35" customHeight="1">
      <c r="A454" t="s" s="37">
        <v>6028</v>
      </c>
      <c r="B454" t="s" s="37">
        <v>6029</v>
      </c>
      <c r="C454" s="38"/>
      <c r="D454" s="38"/>
      <c r="E454" s="38"/>
      <c r="F454" s="38"/>
      <c r="G454" s="38"/>
      <c r="H454" s="38"/>
      <c r="I454" t="s" s="37">
        <v>4963</v>
      </c>
    </row>
    <row r="455" ht="16.35" customHeight="1">
      <c r="A455" t="s" s="37">
        <v>6030</v>
      </c>
      <c r="B455" t="s" s="37">
        <v>6031</v>
      </c>
      <c r="C455" s="38"/>
      <c r="D455" s="38"/>
      <c r="E455" t="s" s="37">
        <v>6032</v>
      </c>
      <c r="F455" t="s" s="37">
        <v>5835</v>
      </c>
      <c r="G455" t="s" s="37">
        <v>5836</v>
      </c>
      <c r="H455" s="38"/>
      <c r="I455" t="s" s="37">
        <v>4969</v>
      </c>
    </row>
    <row r="456" ht="16.35" customHeight="1">
      <c r="A456" t="s" s="37">
        <v>6033</v>
      </c>
      <c r="B456" t="s" s="37">
        <v>849</v>
      </c>
      <c r="C456" s="38"/>
      <c r="D456" s="38"/>
      <c r="E456" s="39">
        <v>4</v>
      </c>
      <c r="F456" t="s" s="37">
        <v>5774</v>
      </c>
      <c r="G456" t="s" s="37">
        <v>5775</v>
      </c>
      <c r="H456" s="38"/>
      <c r="I456" t="s" s="37">
        <v>4969</v>
      </c>
    </row>
    <row r="457" ht="16.35" customHeight="1">
      <c r="A457" t="s" s="37">
        <v>6034</v>
      </c>
      <c r="B457" t="s" s="37">
        <v>6035</v>
      </c>
      <c r="C457" s="38"/>
      <c r="D457" s="38"/>
      <c r="E457" s="39">
        <v>17</v>
      </c>
      <c r="F457" s="38"/>
      <c r="G457" s="38"/>
      <c r="H457" s="38"/>
      <c r="I457" t="s" s="37">
        <v>5665</v>
      </c>
    </row>
    <row r="458" ht="16.35" customHeight="1">
      <c r="A458" t="s" s="37">
        <v>5104</v>
      </c>
      <c r="B458" t="s" s="37">
        <v>6036</v>
      </c>
      <c r="C458" s="38"/>
      <c r="D458" s="38"/>
      <c r="E458" s="39">
        <v>70</v>
      </c>
      <c r="F458" s="38"/>
      <c r="G458" s="38"/>
      <c r="H458" t="s" s="37">
        <v>6037</v>
      </c>
      <c r="I458" t="s" s="37">
        <v>4969</v>
      </c>
    </row>
    <row r="459" ht="16.35" customHeight="1">
      <c r="A459" t="s" s="37">
        <v>6038</v>
      </c>
      <c r="B459" t="s" s="37">
        <v>6039</v>
      </c>
      <c r="C459" s="38"/>
      <c r="D459" s="38"/>
      <c r="E459" s="39">
        <v>70</v>
      </c>
      <c r="F459" s="38"/>
      <c r="G459" s="38"/>
      <c r="H459" t="s" s="37">
        <v>6040</v>
      </c>
      <c r="I459" t="s" s="37">
        <v>4987</v>
      </c>
    </row>
    <row r="460" ht="16.35" customHeight="1">
      <c r="A460" t="s" s="37">
        <v>6041</v>
      </c>
      <c r="B460" t="s" s="37">
        <v>855</v>
      </c>
      <c r="C460" s="38"/>
      <c r="D460" s="38"/>
      <c r="E460" s="39">
        <v>7</v>
      </c>
      <c r="F460" t="s" s="37">
        <v>6042</v>
      </c>
      <c r="G460" t="s" s="37">
        <v>6043</v>
      </c>
      <c r="H460" s="38"/>
      <c r="I460" t="s" s="37">
        <v>4969</v>
      </c>
    </row>
    <row r="461" ht="16.35" customHeight="1">
      <c r="A461" t="s" s="37">
        <v>2370</v>
      </c>
      <c r="B461" t="s" s="37">
        <v>6044</v>
      </c>
      <c r="C461" s="38"/>
      <c r="D461" s="39">
        <v>30</v>
      </c>
      <c r="E461" s="38"/>
      <c r="F461" t="s" s="37">
        <v>6045</v>
      </c>
      <c r="G461" t="s" s="37">
        <v>6046</v>
      </c>
      <c r="H461" s="38"/>
      <c r="I461" t="s" s="37">
        <v>4969</v>
      </c>
    </row>
    <row r="462" ht="16.35" customHeight="1">
      <c r="A462" t="s" s="37">
        <v>4090</v>
      </c>
      <c r="B462" t="s" s="37">
        <v>6047</v>
      </c>
      <c r="C462" s="39">
        <v>0</v>
      </c>
      <c r="D462" s="38"/>
      <c r="E462" s="38"/>
      <c r="F462" t="s" s="37">
        <v>6048</v>
      </c>
      <c r="G462" t="s" s="37">
        <v>6049</v>
      </c>
      <c r="H462" s="38"/>
      <c r="I462" t="s" s="37">
        <v>6050</v>
      </c>
    </row>
    <row r="463" ht="16.35" customHeight="1">
      <c r="A463" t="s" s="37">
        <v>4090</v>
      </c>
      <c r="B463" t="s" s="37">
        <v>6047</v>
      </c>
      <c r="C463" s="39">
        <v>0</v>
      </c>
      <c r="D463" s="38"/>
      <c r="E463" s="38"/>
      <c r="F463" t="s" s="37">
        <v>6048</v>
      </c>
      <c r="G463" t="s" s="37">
        <v>6049</v>
      </c>
      <c r="H463" s="38"/>
      <c r="I463" t="s" s="37">
        <v>6050</v>
      </c>
    </row>
    <row r="464" ht="16.35" customHeight="1">
      <c r="A464" t="s" s="37">
        <v>6051</v>
      </c>
      <c r="B464" t="s" s="37">
        <v>6052</v>
      </c>
      <c r="C464" s="38"/>
      <c r="D464" s="38"/>
      <c r="E464" s="39">
        <v>3.5</v>
      </c>
      <c r="F464" t="s" s="37">
        <v>6053</v>
      </c>
      <c r="G464" t="s" s="37">
        <v>6054</v>
      </c>
      <c r="H464" s="38"/>
      <c r="I464" t="s" s="37">
        <v>5130</v>
      </c>
    </row>
    <row r="465" ht="16.35" customHeight="1">
      <c r="A465" t="s" s="37">
        <v>6055</v>
      </c>
      <c r="B465" t="s" s="37">
        <v>6056</v>
      </c>
      <c r="C465" s="38"/>
      <c r="D465" s="39">
        <v>8</v>
      </c>
      <c r="E465" s="38"/>
      <c r="F465" t="s" s="37">
        <v>6053</v>
      </c>
      <c r="G465" t="s" s="37">
        <v>6054</v>
      </c>
      <c r="H465" s="38"/>
      <c r="I465" t="s" s="37">
        <v>5130</v>
      </c>
    </row>
    <row r="466" ht="16.35" customHeight="1">
      <c r="A466" t="s" s="37">
        <v>6057</v>
      </c>
      <c r="B466" t="s" s="37">
        <v>6058</v>
      </c>
      <c r="C466" s="38"/>
      <c r="D466" s="38"/>
      <c r="E466" s="39">
        <v>2</v>
      </c>
      <c r="F466" t="s" s="37">
        <v>6059</v>
      </c>
      <c r="G466" t="s" s="37">
        <v>6060</v>
      </c>
      <c r="H466" s="38"/>
      <c r="I466" t="s" s="37">
        <v>4987</v>
      </c>
    </row>
    <row r="467" ht="16.35" customHeight="1">
      <c r="A467" t="s" s="37">
        <v>5680</v>
      </c>
      <c r="B467" t="s" s="37">
        <v>6061</v>
      </c>
      <c r="C467" s="38"/>
      <c r="D467" s="39">
        <v>5</v>
      </c>
      <c r="E467" s="38"/>
      <c r="F467" t="s" s="37">
        <v>5137</v>
      </c>
      <c r="G467" t="s" s="37">
        <v>6062</v>
      </c>
      <c r="H467" s="38"/>
      <c r="I467" t="s" s="37">
        <v>4969</v>
      </c>
    </row>
    <row r="468" ht="16.35" customHeight="1">
      <c r="A468" t="s" s="37">
        <v>6063</v>
      </c>
      <c r="B468" t="s" s="37">
        <v>892</v>
      </c>
      <c r="C468" s="38"/>
      <c r="D468" s="38"/>
      <c r="E468" s="38"/>
      <c r="F468" s="38"/>
      <c r="G468" s="38"/>
      <c r="H468" t="s" s="37">
        <v>6064</v>
      </c>
      <c r="I468" t="s" s="37">
        <v>4963</v>
      </c>
    </row>
    <row r="469" ht="16.35" customHeight="1">
      <c r="A469" t="s" s="37">
        <v>6065</v>
      </c>
      <c r="B469" t="s" s="37">
        <v>6066</v>
      </c>
      <c r="C469" s="38"/>
      <c r="D469" s="38"/>
      <c r="E469" s="39">
        <v>70</v>
      </c>
      <c r="F469" s="38"/>
      <c r="G469" s="38"/>
      <c r="H469" t="s" s="37">
        <v>6067</v>
      </c>
      <c r="I469" t="s" s="37">
        <v>4963</v>
      </c>
    </row>
    <row r="470" ht="16.35" customHeight="1">
      <c r="A470" t="s" s="37">
        <v>6068</v>
      </c>
      <c r="B470" t="s" s="37">
        <v>6069</v>
      </c>
      <c r="C470" s="38"/>
      <c r="D470" s="38"/>
      <c r="E470" s="39">
        <v>5</v>
      </c>
      <c r="F470" s="38"/>
      <c r="G470" s="38"/>
      <c r="H470" s="38"/>
      <c r="I470" t="s" s="37">
        <v>4969</v>
      </c>
    </row>
    <row r="471" ht="16.35" customHeight="1">
      <c r="A471" t="s" s="37">
        <v>6070</v>
      </c>
      <c r="B471" t="s" s="37">
        <v>6071</v>
      </c>
      <c r="C471" s="38"/>
      <c r="D471" s="38"/>
      <c r="E471" s="39">
        <v>5</v>
      </c>
      <c r="F471" t="s" s="37">
        <v>6072</v>
      </c>
      <c r="G471" t="s" s="37">
        <v>6073</v>
      </c>
      <c r="H471" s="38"/>
      <c r="I471" t="s" s="37">
        <v>6074</v>
      </c>
    </row>
    <row r="472" ht="16.35" customHeight="1">
      <c r="A472" t="s" s="37">
        <v>6075</v>
      </c>
      <c r="B472" t="s" s="37">
        <v>6076</v>
      </c>
      <c r="C472" s="38"/>
      <c r="D472" s="38"/>
      <c r="E472" s="39">
        <v>46</v>
      </c>
      <c r="F472" s="38"/>
      <c r="G472" s="38"/>
      <c r="H472" t="s" s="37">
        <v>6077</v>
      </c>
      <c r="I472" t="s" s="37">
        <v>4963</v>
      </c>
    </row>
    <row r="473" ht="16.35" customHeight="1">
      <c r="A473" t="s" s="37">
        <v>6078</v>
      </c>
      <c r="B473" t="s" s="37">
        <v>6079</v>
      </c>
      <c r="C473" s="38"/>
      <c r="D473" s="38"/>
      <c r="E473" s="39">
        <v>62</v>
      </c>
      <c r="F473" s="38"/>
      <c r="G473" s="38"/>
      <c r="H473" t="s" s="37">
        <v>6080</v>
      </c>
      <c r="I473" t="s" s="37">
        <v>4963</v>
      </c>
    </row>
    <row r="474" ht="16.35" customHeight="1">
      <c r="A474" t="s" s="37">
        <v>6081</v>
      </c>
      <c r="B474" t="s" s="37">
        <v>6082</v>
      </c>
      <c r="C474" s="38"/>
      <c r="D474" s="38"/>
      <c r="E474" s="39">
        <v>1</v>
      </c>
      <c r="F474" t="s" s="37">
        <v>5948</v>
      </c>
      <c r="G474" t="s" s="37">
        <v>5949</v>
      </c>
      <c r="H474" s="38"/>
      <c r="I474" t="s" s="37">
        <v>4969</v>
      </c>
    </row>
    <row r="475" ht="16.35" customHeight="1">
      <c r="A475" t="s" s="37">
        <v>6083</v>
      </c>
      <c r="B475" t="s" s="37">
        <v>6084</v>
      </c>
      <c r="C475" s="38"/>
      <c r="D475" s="38"/>
      <c r="E475" s="39">
        <v>20</v>
      </c>
      <c r="F475" s="38"/>
      <c r="G475" s="38"/>
      <c r="H475" s="38"/>
      <c r="I475" t="s" s="37">
        <v>5897</v>
      </c>
    </row>
    <row r="476" ht="16.35" customHeight="1">
      <c r="A476" t="s" s="37">
        <v>6085</v>
      </c>
      <c r="B476" t="s" s="37">
        <v>6086</v>
      </c>
      <c r="C476" s="39">
        <v>3</v>
      </c>
      <c r="D476" s="38"/>
      <c r="E476" s="38"/>
      <c r="F476" t="s" s="37">
        <v>6048</v>
      </c>
      <c r="G476" t="s" s="37">
        <v>6049</v>
      </c>
      <c r="H476" s="38"/>
      <c r="I476" t="s" s="37">
        <v>4987</v>
      </c>
    </row>
    <row r="477" ht="16.35" customHeight="1">
      <c r="A477" t="s" s="37">
        <v>6087</v>
      </c>
      <c r="B477" t="s" s="37">
        <v>82</v>
      </c>
      <c r="C477" s="38"/>
      <c r="D477" s="38"/>
      <c r="E477" s="39">
        <v>66</v>
      </c>
      <c r="F477" s="38"/>
      <c r="G477" s="38"/>
      <c r="H477" t="s" s="37">
        <v>6088</v>
      </c>
      <c r="I477" t="s" s="37">
        <v>4987</v>
      </c>
    </row>
    <row r="478" ht="16.35" customHeight="1">
      <c r="A478" t="s" s="37">
        <v>6089</v>
      </c>
      <c r="B478" t="s" s="37">
        <v>6090</v>
      </c>
      <c r="C478" s="38"/>
      <c r="D478" s="38"/>
      <c r="E478" s="39">
        <v>54</v>
      </c>
      <c r="F478" s="38"/>
      <c r="G478" s="38"/>
      <c r="H478" s="38"/>
      <c r="I478" t="s" s="37">
        <v>6091</v>
      </c>
    </row>
    <row r="479" ht="16.35" customHeight="1">
      <c r="A479" t="s" s="37">
        <v>6092</v>
      </c>
      <c r="B479" t="s" s="37">
        <v>6093</v>
      </c>
      <c r="C479" s="38"/>
      <c r="D479" s="39">
        <v>1</v>
      </c>
      <c r="E479" s="38"/>
      <c r="F479" t="s" s="37">
        <v>5548</v>
      </c>
      <c r="G479" t="s" s="37">
        <v>6094</v>
      </c>
      <c r="H479" s="38"/>
      <c r="I479" t="s" s="37">
        <v>6095</v>
      </c>
    </row>
    <row r="480" ht="16.35" customHeight="1">
      <c r="A480" t="s" s="37">
        <v>6096</v>
      </c>
      <c r="B480" t="s" s="37">
        <v>2577</v>
      </c>
      <c r="C480" s="38"/>
      <c r="D480" s="39">
        <v>6</v>
      </c>
      <c r="E480" s="38"/>
      <c r="F480" t="s" s="37">
        <v>2780</v>
      </c>
      <c r="G480" t="s" s="37">
        <v>2994</v>
      </c>
      <c r="H480" s="38"/>
      <c r="I480" t="s" s="37">
        <v>4969</v>
      </c>
    </row>
    <row r="481" ht="16.35" customHeight="1">
      <c r="A481" t="s" s="37">
        <v>3281</v>
      </c>
      <c r="B481" t="s" s="37">
        <v>6097</v>
      </c>
      <c r="C481" s="39">
        <v>20</v>
      </c>
      <c r="D481" s="38"/>
      <c r="E481" s="38"/>
      <c r="F481" t="s" s="37">
        <v>6098</v>
      </c>
      <c r="G481" t="s" s="37">
        <v>6099</v>
      </c>
      <c r="H481" s="38"/>
      <c r="I481" t="s" s="37">
        <v>4963</v>
      </c>
    </row>
    <row r="482" ht="16.35" customHeight="1">
      <c r="A482" t="s" s="37">
        <v>5948</v>
      </c>
      <c r="B482" t="s" s="37">
        <v>6100</v>
      </c>
      <c r="C482" s="38"/>
      <c r="D482" s="38"/>
      <c r="E482" s="38"/>
      <c r="F482" s="38"/>
      <c r="G482" s="38"/>
      <c r="H482" s="38"/>
      <c r="I482" t="s" s="37">
        <v>4969</v>
      </c>
    </row>
    <row r="483" ht="16.35" customHeight="1">
      <c r="A483" t="s" s="37">
        <v>6101</v>
      </c>
      <c r="B483" t="s" s="37">
        <v>935</v>
      </c>
      <c r="C483" s="38"/>
      <c r="D483" s="38"/>
      <c r="E483" s="39">
        <v>75</v>
      </c>
      <c r="F483" s="38"/>
      <c r="G483" s="38"/>
      <c r="H483" t="s" s="37">
        <v>6102</v>
      </c>
      <c r="I483" t="s" s="37">
        <v>5020</v>
      </c>
    </row>
    <row r="484" ht="16.35" customHeight="1">
      <c r="A484" t="s" s="37">
        <v>6103</v>
      </c>
      <c r="B484" t="s" s="37">
        <v>6104</v>
      </c>
      <c r="C484" s="38"/>
      <c r="D484" s="39">
        <v>14</v>
      </c>
      <c r="E484" s="38"/>
      <c r="F484" s="38"/>
      <c r="G484" s="38"/>
      <c r="H484" s="38"/>
      <c r="I484" t="s" s="37">
        <v>4969</v>
      </c>
    </row>
    <row r="485" ht="16.35" customHeight="1">
      <c r="A485" t="s" s="37">
        <v>6105</v>
      </c>
      <c r="B485" t="s" s="37">
        <v>6106</v>
      </c>
      <c r="C485" s="38"/>
      <c r="D485" s="38"/>
      <c r="E485" s="39">
        <v>20</v>
      </c>
      <c r="F485" s="38"/>
      <c r="G485" s="38"/>
      <c r="H485" s="38"/>
      <c r="I485" t="s" s="37">
        <v>5897</v>
      </c>
    </row>
    <row r="486" ht="16.35" customHeight="1">
      <c r="A486" t="s" s="37">
        <v>6107</v>
      </c>
      <c r="B486" t="s" s="37">
        <v>6106</v>
      </c>
      <c r="C486" s="38"/>
      <c r="D486" s="38"/>
      <c r="E486" s="38"/>
      <c r="F486" s="38"/>
      <c r="G486" s="38"/>
      <c r="H486" t="s" s="37">
        <v>6108</v>
      </c>
      <c r="I486" t="s" s="37">
        <v>4987</v>
      </c>
    </row>
    <row r="487" ht="16.35" customHeight="1">
      <c r="A487" t="s" s="37">
        <v>6109</v>
      </c>
      <c r="B487" t="s" s="37">
        <v>6110</v>
      </c>
      <c r="C487" s="38"/>
      <c r="D487" s="38"/>
      <c r="E487" s="39">
        <v>70</v>
      </c>
      <c r="F487" s="38"/>
      <c r="G487" s="38"/>
      <c r="H487" s="38"/>
      <c r="I487" t="s" s="37">
        <v>6111</v>
      </c>
    </row>
    <row r="488" ht="16.35" customHeight="1">
      <c r="A488" t="s" s="37">
        <v>6112</v>
      </c>
      <c r="B488" t="s" s="37">
        <v>6113</v>
      </c>
      <c r="C488" s="38"/>
      <c r="D488" s="38"/>
      <c r="E488" s="39">
        <v>50</v>
      </c>
      <c r="F488" s="38"/>
      <c r="G488" s="38"/>
      <c r="H488" t="s" s="37">
        <v>4998</v>
      </c>
      <c r="I488" t="s" s="37">
        <v>4969</v>
      </c>
    </row>
    <row r="489" ht="16.35" customHeight="1">
      <c r="A489" t="s" s="37">
        <v>6114</v>
      </c>
      <c r="B489" t="s" s="37">
        <v>6115</v>
      </c>
      <c r="C489" s="38"/>
      <c r="D489" s="39">
        <v>6</v>
      </c>
      <c r="E489" s="38"/>
      <c r="F489" t="s" s="37">
        <v>6116</v>
      </c>
      <c r="G489" t="s" s="37">
        <v>6117</v>
      </c>
      <c r="H489" s="38"/>
      <c r="I489" t="s" s="37">
        <v>5176</v>
      </c>
    </row>
    <row r="490" ht="16.35" customHeight="1">
      <c r="A490" t="s" s="37">
        <v>6118</v>
      </c>
      <c r="B490" t="s" s="37">
        <v>6119</v>
      </c>
      <c r="C490" s="38"/>
      <c r="D490" s="38"/>
      <c r="E490" s="39">
        <v>70</v>
      </c>
      <c r="F490" s="38"/>
      <c r="G490" s="38"/>
      <c r="H490" t="s" s="37">
        <v>6120</v>
      </c>
      <c r="I490" t="s" s="37">
        <v>5020</v>
      </c>
    </row>
    <row r="491" ht="16.35" customHeight="1">
      <c r="A491" t="s" s="37">
        <v>6116</v>
      </c>
      <c r="B491" t="s" s="37">
        <v>6121</v>
      </c>
      <c r="C491" s="38"/>
      <c r="D491" s="38"/>
      <c r="E491" s="39">
        <v>40</v>
      </c>
      <c r="F491" s="38"/>
      <c r="G491" s="38"/>
      <c r="H491" t="s" s="37">
        <v>6117</v>
      </c>
      <c r="I491" t="s" s="37">
        <v>5176</v>
      </c>
    </row>
    <row r="492" ht="16.35" customHeight="1">
      <c r="A492" t="s" s="37">
        <v>6122</v>
      </c>
      <c r="B492" t="s" s="37">
        <v>6123</v>
      </c>
      <c r="C492" s="38"/>
      <c r="D492" s="38"/>
      <c r="E492" s="39">
        <v>70</v>
      </c>
      <c r="F492" s="38"/>
      <c r="G492" s="38"/>
      <c r="H492" t="s" s="37">
        <v>1783</v>
      </c>
      <c r="I492" t="s" s="37">
        <v>5014</v>
      </c>
    </row>
    <row r="493" ht="16.35" customHeight="1">
      <c r="A493" t="s" s="37">
        <v>6124</v>
      </c>
      <c r="B493" t="s" s="37">
        <v>6125</v>
      </c>
      <c r="C493" s="38"/>
      <c r="D493" s="38"/>
      <c r="E493" s="39">
        <v>60</v>
      </c>
      <c r="F493" s="38"/>
      <c r="G493" s="38"/>
      <c r="H493" t="s" s="37">
        <v>6126</v>
      </c>
      <c r="I493" t="s" s="37">
        <v>4969</v>
      </c>
    </row>
    <row r="494" ht="16.35" customHeight="1">
      <c r="A494" t="s" s="37">
        <v>6127</v>
      </c>
      <c r="B494" t="s" s="37">
        <v>6125</v>
      </c>
      <c r="C494" s="38"/>
      <c r="D494" s="38"/>
      <c r="E494" s="39">
        <v>60</v>
      </c>
      <c r="F494" s="38"/>
      <c r="G494" s="38"/>
      <c r="H494" t="s" s="37">
        <v>6128</v>
      </c>
      <c r="I494" t="s" s="37">
        <v>4963</v>
      </c>
    </row>
    <row r="495" ht="16.35" customHeight="1">
      <c r="A495" t="s" s="37">
        <v>6129</v>
      </c>
      <c r="B495" t="s" s="37">
        <v>6130</v>
      </c>
      <c r="C495" s="38"/>
      <c r="D495" s="38"/>
      <c r="E495" s="38"/>
      <c r="F495" s="38"/>
      <c r="G495" s="38"/>
      <c r="H495" s="38"/>
      <c r="I495" t="s" s="37">
        <v>4969</v>
      </c>
    </row>
    <row r="496" ht="16.35" customHeight="1">
      <c r="A496" t="s" s="37">
        <v>6131</v>
      </c>
      <c r="B496" t="s" s="37">
        <v>6132</v>
      </c>
      <c r="C496" s="38"/>
      <c r="D496" s="38"/>
      <c r="E496" s="39">
        <v>70</v>
      </c>
      <c r="F496" s="38"/>
      <c r="G496" s="38"/>
      <c r="H496" t="s" s="37">
        <v>6133</v>
      </c>
      <c r="I496" t="s" s="37">
        <v>4963</v>
      </c>
    </row>
    <row r="497" ht="16.35" customHeight="1">
      <c r="A497" t="s" s="37">
        <v>6134</v>
      </c>
      <c r="B497" t="s" s="37">
        <v>110</v>
      </c>
      <c r="C497" s="38"/>
      <c r="D497" s="38"/>
      <c r="E497" s="39">
        <v>70</v>
      </c>
      <c r="F497" s="38"/>
      <c r="G497" s="38"/>
      <c r="H497" t="s" s="37">
        <v>6135</v>
      </c>
      <c r="I497" t="s" s="37">
        <v>4963</v>
      </c>
    </row>
    <row r="498" ht="16.35" customHeight="1">
      <c r="A498" t="s" s="37">
        <v>6136</v>
      </c>
      <c r="B498" t="s" s="37">
        <v>6137</v>
      </c>
      <c r="C498" s="38"/>
      <c r="D498" s="38"/>
      <c r="E498" s="39">
        <v>40</v>
      </c>
      <c r="F498" s="38"/>
      <c r="G498" s="38"/>
      <c r="H498" t="s" s="37">
        <v>6138</v>
      </c>
      <c r="I498" t="s" s="37">
        <v>5020</v>
      </c>
    </row>
    <row r="499" ht="16.35" customHeight="1">
      <c r="A499" t="s" s="37">
        <v>6139</v>
      </c>
      <c r="B499" t="s" s="37">
        <v>6140</v>
      </c>
      <c r="C499" s="38"/>
      <c r="D499" s="38"/>
      <c r="E499" s="39">
        <v>8</v>
      </c>
      <c r="F499" s="38"/>
      <c r="G499" s="38"/>
      <c r="H499" s="38"/>
      <c r="I499" t="s" s="37">
        <v>5176</v>
      </c>
    </row>
    <row r="500" ht="16.35" customHeight="1">
      <c r="A500" t="s" s="37">
        <v>6141</v>
      </c>
      <c r="B500" t="s" s="37">
        <v>6140</v>
      </c>
      <c r="C500" s="38"/>
      <c r="D500" s="38"/>
      <c r="E500" s="39">
        <v>40</v>
      </c>
      <c r="F500" s="38"/>
      <c r="G500" s="38"/>
      <c r="H500" s="38"/>
      <c r="I500" t="s" s="37">
        <v>5665</v>
      </c>
    </row>
    <row r="501" ht="16.35" customHeight="1">
      <c r="A501" t="s" s="37">
        <v>6142</v>
      </c>
      <c r="B501" t="s" s="37">
        <v>6143</v>
      </c>
      <c r="C501" s="38"/>
      <c r="D501" s="38"/>
      <c r="E501" s="39">
        <v>12</v>
      </c>
      <c r="F501" t="s" s="37">
        <v>6144</v>
      </c>
      <c r="G501" t="s" s="37">
        <v>6145</v>
      </c>
      <c r="H501" s="38"/>
      <c r="I501" t="s" s="37">
        <v>4969</v>
      </c>
    </row>
    <row r="502" ht="16.35" customHeight="1">
      <c r="A502" t="s" s="37">
        <v>6146</v>
      </c>
      <c r="B502" t="s" s="37">
        <v>115</v>
      </c>
      <c r="C502" s="39">
        <v>11</v>
      </c>
      <c r="D502" s="38"/>
      <c r="E502" s="38"/>
      <c r="F502" t="s" s="37">
        <v>6147</v>
      </c>
      <c r="G502" t="s" s="37">
        <v>6148</v>
      </c>
      <c r="H502" s="38"/>
      <c r="I502" t="s" s="37">
        <v>5176</v>
      </c>
    </row>
    <row r="503" ht="16.35" customHeight="1">
      <c r="A503" t="s" s="37">
        <v>6149</v>
      </c>
      <c r="B503" t="s" s="37">
        <v>6150</v>
      </c>
      <c r="C503" s="38"/>
      <c r="D503" s="38"/>
      <c r="E503" s="39">
        <v>75</v>
      </c>
      <c r="F503" s="38"/>
      <c r="G503" s="38"/>
      <c r="H503" t="s" s="37">
        <v>2226</v>
      </c>
      <c r="I503" t="s" s="37">
        <v>5020</v>
      </c>
    </row>
    <row r="504" ht="16.35" customHeight="1">
      <c r="A504" t="s" s="37">
        <v>6151</v>
      </c>
      <c r="B504" t="s" s="37">
        <v>6152</v>
      </c>
      <c r="C504" s="38"/>
      <c r="D504" s="38"/>
      <c r="E504" s="39">
        <v>55</v>
      </c>
      <c r="F504" s="38"/>
      <c r="G504" s="38"/>
      <c r="H504" t="s" s="37">
        <v>6153</v>
      </c>
      <c r="I504" t="s" s="37">
        <v>5020</v>
      </c>
    </row>
    <row r="505" ht="16.35" customHeight="1">
      <c r="A505" t="s" s="37">
        <v>6154</v>
      </c>
      <c r="B505" t="s" s="37">
        <v>2631</v>
      </c>
      <c r="C505" s="38"/>
      <c r="D505" s="38"/>
      <c r="E505" s="39">
        <v>80</v>
      </c>
      <c r="F505" s="38"/>
      <c r="G505" s="38"/>
      <c r="H505" t="s" s="37">
        <v>6155</v>
      </c>
      <c r="I505" t="s" s="37">
        <v>4969</v>
      </c>
    </row>
    <row r="506" ht="16.35" customHeight="1">
      <c r="A506" t="s" s="37">
        <v>6156</v>
      </c>
      <c r="B506" t="s" s="37">
        <v>147</v>
      </c>
      <c r="C506" s="38"/>
      <c r="D506" s="39">
        <v>4</v>
      </c>
      <c r="E506" s="38"/>
      <c r="F506" t="s" s="37">
        <v>6042</v>
      </c>
      <c r="G506" t="s" s="37">
        <v>6043</v>
      </c>
      <c r="H506" s="38"/>
      <c r="I506" t="s" s="37">
        <v>5176</v>
      </c>
    </row>
    <row r="507" ht="16.35" customHeight="1">
      <c r="A507" t="s" s="37">
        <v>5574</v>
      </c>
      <c r="B507" t="s" s="37">
        <v>6157</v>
      </c>
      <c r="C507" s="38"/>
      <c r="D507" s="38"/>
      <c r="E507" s="39">
        <v>5</v>
      </c>
      <c r="F507" t="s" s="37">
        <v>6147</v>
      </c>
      <c r="G507" t="s" s="37">
        <v>6148</v>
      </c>
      <c r="H507" s="38"/>
      <c r="I507" t="s" s="37">
        <v>5176</v>
      </c>
    </row>
    <row r="508" ht="16.35" customHeight="1">
      <c r="A508" t="s" s="37">
        <v>888</v>
      </c>
      <c r="B508" t="s" s="37">
        <v>6158</v>
      </c>
      <c r="C508" s="38"/>
      <c r="D508" s="38"/>
      <c r="E508" s="39">
        <v>32</v>
      </c>
      <c r="F508" s="38"/>
      <c r="G508" s="38"/>
      <c r="H508" s="38"/>
      <c r="I508" t="s" s="37">
        <v>5941</v>
      </c>
    </row>
    <row r="509" ht="16.35" customHeight="1">
      <c r="A509" t="s" s="37">
        <v>6159</v>
      </c>
      <c r="B509" t="s" s="37">
        <v>6160</v>
      </c>
      <c r="C509" s="38"/>
      <c r="D509" s="38"/>
      <c r="E509" s="39">
        <v>11</v>
      </c>
      <c r="F509" s="38"/>
      <c r="G509" s="38"/>
      <c r="H509" s="38"/>
      <c r="I509" t="s" s="37">
        <v>4987</v>
      </c>
    </row>
    <row r="510" ht="16.35" customHeight="1">
      <c r="A510" t="s" s="37">
        <v>6161</v>
      </c>
      <c r="B510" t="s" s="37">
        <v>6162</v>
      </c>
      <c r="C510" s="39">
        <v>2</v>
      </c>
      <c r="D510" s="38"/>
      <c r="E510" s="38"/>
      <c r="F510" t="s" s="37">
        <v>6045</v>
      </c>
      <c r="G510" t="s" s="37">
        <v>2229</v>
      </c>
      <c r="H510" s="38"/>
      <c r="I510" t="s" s="37">
        <v>4969</v>
      </c>
    </row>
    <row r="511" ht="16.35" customHeight="1">
      <c r="A511" t="s" s="37">
        <v>6163</v>
      </c>
      <c r="B511" t="s" s="37">
        <v>6164</v>
      </c>
      <c r="C511" s="38"/>
      <c r="D511" s="38"/>
      <c r="E511" s="38"/>
      <c r="F511" s="38"/>
      <c r="G511" s="38"/>
      <c r="H511" s="38"/>
      <c r="I511" t="s" s="37">
        <v>5092</v>
      </c>
    </row>
    <row r="512" ht="16.35" customHeight="1">
      <c r="A512" t="s" s="37">
        <v>6165</v>
      </c>
      <c r="B512" t="s" s="37">
        <v>6166</v>
      </c>
      <c r="C512" s="38"/>
      <c r="D512" s="38"/>
      <c r="E512" s="39">
        <v>32</v>
      </c>
      <c r="F512" s="38"/>
      <c r="G512" s="38"/>
      <c r="H512" t="s" s="37">
        <v>5160</v>
      </c>
      <c r="I512" t="s" s="37">
        <v>4963</v>
      </c>
    </row>
    <row r="513" ht="16.35" customHeight="1">
      <c r="A513" t="s" s="37">
        <v>6167</v>
      </c>
      <c r="B513" t="s" s="37">
        <v>6168</v>
      </c>
      <c r="C513" s="38"/>
      <c r="D513" s="38"/>
      <c r="E513" s="39">
        <v>4</v>
      </c>
      <c r="F513" t="s" s="37">
        <v>6169</v>
      </c>
      <c r="G513" t="s" s="37">
        <v>6170</v>
      </c>
      <c r="H513" s="38"/>
      <c r="I513" t="s" s="37">
        <v>4969</v>
      </c>
    </row>
    <row r="514" ht="16.35" customHeight="1">
      <c r="A514" t="s" s="37">
        <v>6171</v>
      </c>
      <c r="B514" t="s" s="37">
        <v>6172</v>
      </c>
      <c r="C514" s="38"/>
      <c r="D514" s="39">
        <v>1</v>
      </c>
      <c r="E514" s="38"/>
      <c r="F514" t="s" s="37">
        <v>6173</v>
      </c>
      <c r="G514" t="s" s="37">
        <v>6174</v>
      </c>
      <c r="H514" s="38"/>
      <c r="I514" t="s" s="37">
        <v>5020</v>
      </c>
    </row>
    <row r="515" ht="16.35" customHeight="1">
      <c r="A515" t="s" s="37">
        <v>6175</v>
      </c>
      <c r="B515" t="s" s="37">
        <v>6176</v>
      </c>
      <c r="C515" s="38"/>
      <c r="D515" s="38"/>
      <c r="E515" s="39">
        <v>30</v>
      </c>
      <c r="F515" s="38"/>
      <c r="G515" s="38"/>
      <c r="H515" s="38"/>
      <c r="I515" t="s" s="37">
        <v>6177</v>
      </c>
    </row>
    <row r="516" ht="16.35" customHeight="1">
      <c r="A516" t="s" s="37">
        <v>4993</v>
      </c>
      <c r="B516" t="s" s="37">
        <v>6178</v>
      </c>
      <c r="C516" s="38"/>
      <c r="D516" s="38"/>
      <c r="E516" s="38"/>
      <c r="F516" s="38"/>
      <c r="G516" s="38"/>
      <c r="H516" s="38"/>
      <c r="I516" t="s" s="37">
        <v>6179</v>
      </c>
    </row>
    <row r="517" ht="16.35" customHeight="1">
      <c r="A517" t="s" s="37">
        <v>6180</v>
      </c>
      <c r="B517" t="s" s="37">
        <v>6178</v>
      </c>
      <c r="C517" s="39">
        <v>2</v>
      </c>
      <c r="D517" s="38"/>
      <c r="E517" s="38"/>
      <c r="F517" s="38"/>
      <c r="G517" s="38"/>
      <c r="H517" s="38"/>
      <c r="I517" t="s" s="37">
        <v>4963</v>
      </c>
    </row>
    <row r="518" ht="16.35" customHeight="1">
      <c r="A518" t="s" s="37">
        <v>6181</v>
      </c>
      <c r="B518" t="s" s="37">
        <v>1015</v>
      </c>
      <c r="C518" s="39">
        <v>5</v>
      </c>
      <c r="D518" s="38"/>
      <c r="E518" s="38"/>
      <c r="F518" s="38"/>
      <c r="G518" s="38"/>
      <c r="H518" s="38"/>
      <c r="I518" t="s" s="37">
        <v>4963</v>
      </c>
    </row>
    <row r="519" ht="16.35" customHeight="1">
      <c r="A519" t="s" s="37">
        <v>5812</v>
      </c>
      <c r="B519" t="s" s="37">
        <v>6182</v>
      </c>
      <c r="C519" s="38"/>
      <c r="D519" s="38"/>
      <c r="E519" s="38"/>
      <c r="F519" s="38"/>
      <c r="G519" s="38"/>
      <c r="H519" t="s" s="37">
        <v>6085</v>
      </c>
      <c r="I519" t="s" s="37">
        <v>5020</v>
      </c>
    </row>
    <row r="520" ht="16.35" customHeight="1">
      <c r="A520" t="s" s="37">
        <v>5950</v>
      </c>
      <c r="B520" t="s" s="37">
        <v>6183</v>
      </c>
      <c r="C520" s="38"/>
      <c r="D520" s="38"/>
      <c r="E520" s="39">
        <v>70</v>
      </c>
      <c r="F520" s="38"/>
      <c r="G520" s="38"/>
      <c r="H520" s="38"/>
      <c r="I520" t="s" s="37">
        <v>4984</v>
      </c>
    </row>
    <row r="521" ht="16.35" customHeight="1">
      <c r="A521" t="s" s="37">
        <v>6184</v>
      </c>
      <c r="B521" t="s" s="37">
        <v>6185</v>
      </c>
      <c r="C521" s="38"/>
      <c r="D521" s="38"/>
      <c r="E521" s="39">
        <v>40</v>
      </c>
      <c r="F521" s="38"/>
      <c r="G521" s="38"/>
      <c r="H521" t="s" s="37">
        <v>6186</v>
      </c>
      <c r="I521" t="s" s="37">
        <v>4969</v>
      </c>
    </row>
    <row r="522" ht="16.35" customHeight="1">
      <c r="A522" t="s" s="37">
        <v>6187</v>
      </c>
      <c r="B522" t="s" s="37">
        <v>6188</v>
      </c>
      <c r="C522" s="38"/>
      <c r="D522" s="38"/>
      <c r="E522" s="38"/>
      <c r="F522" s="38"/>
      <c r="G522" s="38"/>
      <c r="H522" s="38"/>
      <c r="I522" s="38"/>
    </row>
    <row r="523" ht="16.35" customHeight="1">
      <c r="A523" t="s" s="37">
        <v>6189</v>
      </c>
      <c r="B523" t="s" s="37">
        <v>2670</v>
      </c>
      <c r="C523" s="38"/>
      <c r="D523" s="39">
        <v>1</v>
      </c>
      <c r="E523" s="38"/>
      <c r="F523" t="s" s="37">
        <v>6042</v>
      </c>
      <c r="G523" t="s" s="37">
        <v>6043</v>
      </c>
      <c r="H523" s="38"/>
      <c r="I523" t="s" s="37">
        <v>5176</v>
      </c>
    </row>
    <row r="524" ht="16.35" customHeight="1">
      <c r="A524" t="s" s="37">
        <v>6190</v>
      </c>
      <c r="B524" t="s" s="37">
        <v>6191</v>
      </c>
      <c r="C524" s="38"/>
      <c r="D524" s="38"/>
      <c r="E524" s="39">
        <v>70</v>
      </c>
      <c r="F524" s="38"/>
      <c r="G524" s="38"/>
      <c r="H524" t="s" s="37">
        <v>6192</v>
      </c>
      <c r="I524" t="s" s="37">
        <v>4969</v>
      </c>
    </row>
    <row r="525" ht="16.35" customHeight="1">
      <c r="A525" t="s" s="37">
        <v>6193</v>
      </c>
      <c r="B525" t="s" s="37">
        <v>6194</v>
      </c>
      <c r="C525" s="38"/>
      <c r="D525" s="38"/>
      <c r="E525" s="39">
        <v>24</v>
      </c>
      <c r="F525" s="38"/>
      <c r="G525" s="38"/>
      <c r="H525" s="38"/>
      <c r="I525" t="s" s="37">
        <v>6195</v>
      </c>
    </row>
    <row r="526" ht="16.35" customHeight="1">
      <c r="A526" t="s" s="37">
        <v>6196</v>
      </c>
      <c r="B526" t="s" s="37">
        <v>6197</v>
      </c>
      <c r="C526" s="38"/>
      <c r="D526" s="38"/>
      <c r="E526" s="39">
        <v>70</v>
      </c>
      <c r="F526" s="38"/>
      <c r="G526" s="38"/>
      <c r="H526" t="s" s="37">
        <v>6198</v>
      </c>
      <c r="I526" t="s" s="37">
        <v>5014</v>
      </c>
    </row>
    <row r="527" ht="16.35" customHeight="1">
      <c r="A527" t="s" s="37">
        <v>4090</v>
      </c>
      <c r="B527" t="s" s="37">
        <v>6197</v>
      </c>
      <c r="C527" s="38"/>
      <c r="D527" s="38"/>
      <c r="E527" s="39">
        <v>5</v>
      </c>
      <c r="F527" t="s" s="37">
        <v>6199</v>
      </c>
      <c r="G527" s="38"/>
      <c r="H527" s="38"/>
      <c r="I527" t="s" s="37">
        <v>4969</v>
      </c>
    </row>
    <row r="528" ht="16.35" customHeight="1">
      <c r="A528" t="s" s="37">
        <v>6200</v>
      </c>
      <c r="B528" t="s" s="37">
        <v>6201</v>
      </c>
      <c r="C528" s="39">
        <v>21</v>
      </c>
      <c r="D528" s="38"/>
      <c r="E528" s="38"/>
      <c r="F528" t="s" s="37">
        <v>5953</v>
      </c>
      <c r="G528" t="s" s="37">
        <v>5955</v>
      </c>
      <c r="H528" s="38"/>
      <c r="I528" t="s" s="37">
        <v>4969</v>
      </c>
    </row>
    <row r="529" ht="16.35" customHeight="1">
      <c r="A529" t="s" s="37">
        <v>6202</v>
      </c>
      <c r="B529" t="s" s="37">
        <v>4362</v>
      </c>
      <c r="C529" s="38"/>
      <c r="D529" s="38"/>
      <c r="E529" s="39">
        <v>70</v>
      </c>
      <c r="F529" s="38"/>
      <c r="G529" s="38"/>
      <c r="H529" s="38"/>
      <c r="I529" t="s" s="37">
        <v>5897</v>
      </c>
    </row>
    <row r="530" ht="16.35" customHeight="1">
      <c r="A530" t="s" s="37">
        <v>6203</v>
      </c>
      <c r="B530" t="s" s="37">
        <v>6204</v>
      </c>
      <c r="C530" s="38"/>
      <c r="D530" s="38"/>
      <c r="E530" s="39">
        <v>77</v>
      </c>
      <c r="F530" s="38"/>
      <c r="G530" s="38"/>
      <c r="H530" t="s" s="37">
        <v>6205</v>
      </c>
      <c r="I530" t="s" s="37">
        <v>4969</v>
      </c>
    </row>
    <row r="531" ht="16.35" customHeight="1">
      <c r="A531" t="s" s="37">
        <v>6206</v>
      </c>
      <c r="B531" t="s" s="37">
        <v>6207</v>
      </c>
      <c r="C531" s="38"/>
      <c r="D531" s="38"/>
      <c r="E531" s="39">
        <v>15</v>
      </c>
      <c r="F531" s="38"/>
      <c r="G531" s="38"/>
      <c r="H531" s="38"/>
      <c r="I531" t="s" s="37">
        <v>4969</v>
      </c>
    </row>
    <row r="532" ht="16.35" customHeight="1">
      <c r="A532" t="s" s="37">
        <v>4998</v>
      </c>
      <c r="B532" t="s" s="37">
        <v>6208</v>
      </c>
      <c r="C532" s="38"/>
      <c r="D532" s="38"/>
      <c r="E532" s="39">
        <v>88</v>
      </c>
      <c r="F532" s="38"/>
      <c r="G532" s="38"/>
      <c r="H532" t="s" s="37">
        <v>6112</v>
      </c>
      <c r="I532" t="s" s="37">
        <v>4969</v>
      </c>
    </row>
    <row r="533" ht="16.35" customHeight="1">
      <c r="A533" t="s" s="37">
        <v>6209</v>
      </c>
      <c r="B533" t="s" s="37">
        <v>6210</v>
      </c>
      <c r="C533" s="38"/>
      <c r="D533" s="38"/>
      <c r="E533" s="39">
        <v>3</v>
      </c>
      <c r="F533" t="s" s="37">
        <v>6042</v>
      </c>
      <c r="G533" t="s" s="37">
        <v>6043</v>
      </c>
      <c r="H533" s="38"/>
      <c r="I533" t="s" s="37">
        <v>5176</v>
      </c>
    </row>
    <row r="534" ht="16.35" customHeight="1">
      <c r="A534" t="s" s="37">
        <v>6211</v>
      </c>
      <c r="B534" t="s" s="37">
        <v>6212</v>
      </c>
      <c r="C534" s="38"/>
      <c r="D534" s="38"/>
      <c r="E534" s="39">
        <v>80</v>
      </c>
      <c r="F534" s="38"/>
      <c r="G534" s="38"/>
      <c r="H534" t="s" s="37">
        <v>6213</v>
      </c>
      <c r="I534" t="s" s="37">
        <v>4963</v>
      </c>
    </row>
    <row r="535" ht="16.35" customHeight="1">
      <c r="A535" t="s" s="37">
        <v>5732</v>
      </c>
      <c r="B535" t="s" s="37">
        <v>6214</v>
      </c>
      <c r="C535" s="38"/>
      <c r="D535" s="38"/>
      <c r="E535" s="38"/>
      <c r="F535" s="38"/>
      <c r="G535" s="38"/>
      <c r="H535" t="s" s="37">
        <v>6215</v>
      </c>
      <c r="I535" t="s" s="37">
        <v>5020</v>
      </c>
    </row>
    <row r="536" ht="16.35" customHeight="1">
      <c r="A536" t="s" s="37">
        <v>6216</v>
      </c>
      <c r="B536" t="s" s="37">
        <v>6217</v>
      </c>
      <c r="C536" s="38"/>
      <c r="D536" s="39">
        <v>4</v>
      </c>
      <c r="E536" s="38"/>
      <c r="F536" t="s" s="37">
        <v>6218</v>
      </c>
      <c r="G536" s="38"/>
      <c r="H536" s="38"/>
      <c r="I536" t="s" s="37">
        <v>4969</v>
      </c>
    </row>
    <row r="537" ht="16.35" customHeight="1">
      <c r="A537" t="s" s="37">
        <v>6219</v>
      </c>
      <c r="B537" t="s" s="37">
        <v>6220</v>
      </c>
      <c r="C537" s="38"/>
      <c r="D537" s="38"/>
      <c r="E537" s="39">
        <v>6</v>
      </c>
      <c r="F537" s="38"/>
      <c r="G537" t="s" s="37">
        <v>6221</v>
      </c>
      <c r="H537" s="38"/>
      <c r="I537" t="s" s="37">
        <v>5014</v>
      </c>
    </row>
    <row r="538" ht="16.35" customHeight="1">
      <c r="A538" t="s" s="37">
        <v>6128</v>
      </c>
      <c r="B538" t="s" s="37">
        <v>6222</v>
      </c>
      <c r="C538" s="38"/>
      <c r="D538" s="38"/>
      <c r="E538" s="39">
        <v>77</v>
      </c>
      <c r="F538" s="38"/>
      <c r="G538" s="38"/>
      <c r="H538" t="s" s="37">
        <v>6223</v>
      </c>
      <c r="I538" t="s" s="37">
        <v>4963</v>
      </c>
    </row>
    <row r="539" ht="16.35" customHeight="1">
      <c r="A539" t="s" s="37">
        <v>6224</v>
      </c>
      <c r="B539" t="s" s="37">
        <v>6225</v>
      </c>
      <c r="C539" s="38"/>
      <c r="D539" s="39">
        <v>11</v>
      </c>
      <c r="E539" s="38"/>
      <c r="F539" t="s" s="37">
        <v>6072</v>
      </c>
      <c r="G539" t="s" s="37">
        <v>6073</v>
      </c>
      <c r="H539" s="38"/>
      <c r="I539" t="s" s="37">
        <v>4963</v>
      </c>
    </row>
    <row r="540" ht="16.35" customHeight="1">
      <c r="A540" t="s" s="37">
        <v>6226</v>
      </c>
      <c r="B540" t="s" s="37">
        <v>1066</v>
      </c>
      <c r="C540" s="38"/>
      <c r="D540" s="38"/>
      <c r="E540" s="39">
        <v>58</v>
      </c>
      <c r="F540" s="38"/>
      <c r="G540" s="38"/>
      <c r="H540" s="38"/>
      <c r="I540" t="s" s="37">
        <v>5897</v>
      </c>
    </row>
    <row r="541" ht="16.35" customHeight="1">
      <c r="A541" t="s" s="37">
        <v>6227</v>
      </c>
      <c r="B541" t="s" s="37">
        <v>4461</v>
      </c>
      <c r="C541" s="38"/>
      <c r="D541" s="38"/>
      <c r="E541" s="39">
        <v>2</v>
      </c>
      <c r="F541" t="s" s="37">
        <v>6228</v>
      </c>
      <c r="G541" t="s" s="37">
        <v>6229</v>
      </c>
      <c r="H541" s="38"/>
      <c r="I541" t="s" s="37">
        <v>5020</v>
      </c>
    </row>
    <row r="542" ht="16.35" customHeight="1">
      <c r="A542" t="s" s="37">
        <v>6043</v>
      </c>
      <c r="B542" t="s" s="37">
        <v>1078</v>
      </c>
      <c r="C542" s="38"/>
      <c r="D542" s="38"/>
      <c r="E542" s="39">
        <v>36</v>
      </c>
      <c r="F542" s="38"/>
      <c r="G542" s="38"/>
      <c r="H542" t="s" s="37">
        <v>6042</v>
      </c>
      <c r="I542" t="s" s="37">
        <v>5176</v>
      </c>
    </row>
    <row r="543" ht="16.35" customHeight="1">
      <c r="A543" t="s" s="37">
        <v>6230</v>
      </c>
      <c r="B543" t="s" s="37">
        <v>6231</v>
      </c>
      <c r="C543" s="38"/>
      <c r="D543" s="38"/>
      <c r="E543" s="39">
        <v>4</v>
      </c>
      <c r="F543" t="s" s="37">
        <v>6232</v>
      </c>
      <c r="G543" t="s" s="37">
        <v>6233</v>
      </c>
      <c r="H543" s="38"/>
      <c r="I543" t="s" s="37">
        <v>5014</v>
      </c>
    </row>
    <row r="544" ht="16.35" customHeight="1">
      <c r="A544" t="s" s="37">
        <v>6131</v>
      </c>
      <c r="B544" t="s" s="37">
        <v>6234</v>
      </c>
      <c r="C544" s="38"/>
      <c r="D544" s="38"/>
      <c r="E544" s="39">
        <v>8</v>
      </c>
      <c r="F544" t="s" s="37">
        <v>6235</v>
      </c>
      <c r="G544" t="s" s="37">
        <v>6236</v>
      </c>
      <c r="H544" s="38"/>
      <c r="I544" t="s" s="37">
        <v>4963</v>
      </c>
    </row>
    <row r="545" ht="16.35" customHeight="1">
      <c r="A545" t="s" s="37">
        <v>6237</v>
      </c>
      <c r="B545" t="s" s="37">
        <v>6238</v>
      </c>
      <c r="C545" s="38"/>
      <c r="D545" s="38"/>
      <c r="E545" s="39">
        <v>4</v>
      </c>
      <c r="F545" t="s" s="37">
        <v>5713</v>
      </c>
      <c r="G545" t="s" s="37">
        <v>5387</v>
      </c>
      <c r="H545" s="38"/>
      <c r="I545" t="s" s="37">
        <v>4987</v>
      </c>
    </row>
    <row r="546" ht="16.35" customHeight="1">
      <c r="A546" t="s" s="37">
        <v>6239</v>
      </c>
      <c r="B546" t="s" s="37">
        <v>6240</v>
      </c>
      <c r="C546" s="38"/>
      <c r="D546" s="38"/>
      <c r="E546" s="39">
        <v>50</v>
      </c>
      <c r="F546" s="38"/>
      <c r="G546" s="38"/>
      <c r="H546" s="38"/>
      <c r="I546" t="s" s="37">
        <v>5020</v>
      </c>
    </row>
    <row r="547" ht="16.35" customHeight="1">
      <c r="A547" t="s" s="37">
        <v>6241</v>
      </c>
      <c r="B547" t="s" s="37">
        <v>6242</v>
      </c>
      <c r="C547" s="38"/>
      <c r="D547" s="38"/>
      <c r="E547" s="39">
        <v>3.5</v>
      </c>
      <c r="F547" t="s" s="37">
        <v>6243</v>
      </c>
      <c r="G547" t="s" s="37">
        <v>6244</v>
      </c>
      <c r="H547" s="38"/>
      <c r="I547" t="s" s="37">
        <v>4987</v>
      </c>
    </row>
    <row r="548" ht="16.35" customHeight="1">
      <c r="A548" t="s" s="37">
        <v>6245</v>
      </c>
      <c r="B548" t="s" s="37">
        <v>6246</v>
      </c>
      <c r="C548" s="38"/>
      <c r="D548" s="39">
        <v>6</v>
      </c>
      <c r="E548" s="38"/>
      <c r="F548" t="s" s="37">
        <v>3369</v>
      </c>
      <c r="G548" t="s" s="37">
        <v>6247</v>
      </c>
      <c r="H548" s="38"/>
      <c r="I548" t="s" s="37">
        <v>4963</v>
      </c>
    </row>
    <row r="549" ht="16.35" customHeight="1">
      <c r="A549" t="s" s="37">
        <v>6248</v>
      </c>
      <c r="B549" t="s" s="37">
        <v>6249</v>
      </c>
      <c r="C549" s="38"/>
      <c r="D549" s="38"/>
      <c r="E549" s="39">
        <v>75</v>
      </c>
      <c r="F549" s="38"/>
      <c r="G549" s="38"/>
      <c r="H549" t="s" s="37">
        <v>6250</v>
      </c>
      <c r="I549" t="s" s="37">
        <v>4969</v>
      </c>
    </row>
    <row r="550" ht="16.35" customHeight="1">
      <c r="A550" t="s" s="37">
        <v>5850</v>
      </c>
      <c r="B550" t="s" s="37">
        <v>6251</v>
      </c>
      <c r="C550" s="38"/>
      <c r="D550" s="38"/>
      <c r="E550" s="39">
        <v>84</v>
      </c>
      <c r="F550" s="38"/>
      <c r="G550" s="38"/>
      <c r="H550" t="s" s="37">
        <v>5848</v>
      </c>
      <c r="I550" t="s" s="37">
        <v>5130</v>
      </c>
    </row>
    <row r="551" ht="16.35" customHeight="1">
      <c r="A551" t="s" s="37">
        <v>6252</v>
      </c>
      <c r="B551" t="s" s="37">
        <v>6253</v>
      </c>
      <c r="C551" s="38"/>
      <c r="D551" s="38"/>
      <c r="E551" s="39">
        <v>22</v>
      </c>
      <c r="F551" s="38"/>
      <c r="G551" s="38"/>
      <c r="H551" s="38"/>
      <c r="I551" t="s" s="37">
        <v>6254</v>
      </c>
    </row>
    <row r="552" ht="16.35" customHeight="1">
      <c r="A552" t="s" s="37">
        <v>6255</v>
      </c>
      <c r="B552" t="s" s="37">
        <v>6253</v>
      </c>
      <c r="C552" s="38"/>
      <c r="D552" s="38"/>
      <c r="E552" s="39">
        <v>22</v>
      </c>
      <c r="F552" s="38"/>
      <c r="G552" s="38"/>
      <c r="H552" s="38"/>
      <c r="I552" t="s" s="37">
        <v>6254</v>
      </c>
    </row>
    <row r="553" ht="16.35" customHeight="1">
      <c r="A553" t="s" s="37">
        <v>6256</v>
      </c>
      <c r="B553" t="s" s="37">
        <v>6257</v>
      </c>
      <c r="C553" s="38"/>
      <c r="D553" s="38"/>
      <c r="E553" s="39">
        <v>70</v>
      </c>
      <c r="F553" s="38"/>
      <c r="G553" s="38"/>
      <c r="H553" t="s" s="37">
        <v>6258</v>
      </c>
      <c r="I553" t="s" s="37">
        <v>5020</v>
      </c>
    </row>
    <row r="554" ht="16.35" customHeight="1">
      <c r="A554" t="s" s="37">
        <v>6259</v>
      </c>
      <c r="B554" t="s" s="37">
        <v>6260</v>
      </c>
      <c r="C554" s="38"/>
      <c r="D554" s="38"/>
      <c r="E554" s="39">
        <v>22</v>
      </c>
      <c r="F554" s="38"/>
      <c r="G554" s="38"/>
      <c r="H554" s="38"/>
      <c r="I554" t="s" s="37">
        <v>5665</v>
      </c>
    </row>
    <row r="555" ht="16.35" customHeight="1">
      <c r="A555" t="s" s="37">
        <v>6261</v>
      </c>
      <c r="B555" t="s" s="37">
        <v>6262</v>
      </c>
      <c r="C555" s="38"/>
      <c r="D555" s="38"/>
      <c r="E555" s="39">
        <v>62</v>
      </c>
      <c r="F555" s="38"/>
      <c r="G555" s="38"/>
      <c r="H555" t="s" s="37">
        <v>6263</v>
      </c>
      <c r="I555" t="s" s="37">
        <v>5020</v>
      </c>
    </row>
    <row r="556" ht="16.35" customHeight="1">
      <c r="A556" t="s" s="37">
        <v>5137</v>
      </c>
      <c r="B556" t="s" s="37">
        <v>6264</v>
      </c>
      <c r="C556" s="38"/>
      <c r="D556" s="38"/>
      <c r="E556" s="39">
        <v>62</v>
      </c>
      <c r="F556" s="38"/>
      <c r="G556" s="38"/>
      <c r="H556" t="s" s="37">
        <v>6265</v>
      </c>
      <c r="I556" t="s" s="37">
        <v>4987</v>
      </c>
    </row>
    <row r="557" ht="16.35" customHeight="1">
      <c r="A557" t="s" s="37">
        <v>6266</v>
      </c>
      <c r="B557" t="s" s="37">
        <v>187</v>
      </c>
      <c r="C557" s="38"/>
      <c r="D557" s="38"/>
      <c r="E557" s="39">
        <v>42</v>
      </c>
      <c r="F557" s="38"/>
      <c r="G557" s="38"/>
      <c r="H557" t="s" s="37">
        <v>6267</v>
      </c>
      <c r="I557" t="s" s="37">
        <v>4969</v>
      </c>
    </row>
    <row r="558" ht="16.35" customHeight="1">
      <c r="A558" t="s" s="37">
        <v>6268</v>
      </c>
      <c r="B558" t="s" s="37">
        <v>187</v>
      </c>
      <c r="C558" s="38"/>
      <c r="D558" s="38"/>
      <c r="E558" s="39">
        <v>70</v>
      </c>
      <c r="F558" s="38"/>
      <c r="G558" s="38"/>
      <c r="H558" s="38"/>
      <c r="I558" t="s" s="37">
        <v>4984</v>
      </c>
    </row>
    <row r="559" ht="16.35" customHeight="1">
      <c r="A559" t="s" s="37">
        <v>6269</v>
      </c>
      <c r="B559" t="s" s="37">
        <v>6270</v>
      </c>
      <c r="C559" s="38"/>
      <c r="D559" s="38"/>
      <c r="E559" s="39">
        <v>1</v>
      </c>
      <c r="F559" s="38"/>
      <c r="G559" t="s" s="37">
        <v>6221</v>
      </c>
      <c r="H559" s="38"/>
      <c r="I559" t="s" s="37">
        <v>5014</v>
      </c>
    </row>
    <row r="560" ht="16.35" customHeight="1">
      <c r="A560" t="s" s="37">
        <v>6271</v>
      </c>
      <c r="B560" t="s" s="37">
        <v>6272</v>
      </c>
      <c r="C560" s="38"/>
      <c r="D560" s="38"/>
      <c r="E560" s="39">
        <v>70</v>
      </c>
      <c r="F560" s="38"/>
      <c r="G560" s="38"/>
      <c r="H560" s="38"/>
      <c r="I560" t="s" s="37">
        <v>5897</v>
      </c>
    </row>
    <row r="561" ht="16.35" customHeight="1">
      <c r="A561" t="s" s="37">
        <v>6273</v>
      </c>
      <c r="B561" t="s" s="37">
        <v>6274</v>
      </c>
      <c r="C561" s="38"/>
      <c r="D561" s="38"/>
      <c r="E561" s="39">
        <v>3</v>
      </c>
      <c r="F561" s="38"/>
      <c r="G561" s="38"/>
      <c r="H561" s="38"/>
      <c r="I561" t="s" s="37">
        <v>5020</v>
      </c>
    </row>
    <row r="562" ht="16.35" customHeight="1">
      <c r="A562" t="s" s="37">
        <v>6275</v>
      </c>
      <c r="B562" t="s" s="37">
        <v>6276</v>
      </c>
      <c r="C562" s="38"/>
      <c r="D562" s="38"/>
      <c r="E562" s="39">
        <v>2</v>
      </c>
      <c r="F562" t="s" s="37">
        <v>1253</v>
      </c>
      <c r="G562" s="38"/>
      <c r="H562" s="38"/>
      <c r="I562" t="s" s="37">
        <v>5020</v>
      </c>
    </row>
    <row r="563" ht="16.35" customHeight="1">
      <c r="A563" t="s" s="37">
        <v>4090</v>
      </c>
      <c r="B563" t="s" s="37">
        <v>6277</v>
      </c>
      <c r="C563" s="39">
        <v>0</v>
      </c>
      <c r="D563" s="38"/>
      <c r="E563" s="38"/>
      <c r="F563" t="s" s="37">
        <v>6278</v>
      </c>
      <c r="G563" t="s" s="37">
        <v>2368</v>
      </c>
      <c r="H563" s="38"/>
      <c r="I563" t="s" s="37">
        <v>5243</v>
      </c>
    </row>
    <row r="564" ht="16.35" customHeight="1">
      <c r="A564" t="s" s="37">
        <v>6279</v>
      </c>
      <c r="B564" t="s" s="37">
        <v>2822</v>
      </c>
      <c r="C564" s="38"/>
      <c r="D564" s="39">
        <v>8</v>
      </c>
      <c r="E564" s="38"/>
      <c r="F564" t="s" s="37">
        <v>6280</v>
      </c>
      <c r="G564" t="s" s="37">
        <v>1566</v>
      </c>
      <c r="H564" s="38"/>
      <c r="I564" t="s" s="37">
        <v>4969</v>
      </c>
    </row>
    <row r="565" ht="16.35" customHeight="1">
      <c r="A565" t="s" s="37">
        <v>6281</v>
      </c>
      <c r="B565" t="s" s="37">
        <v>6282</v>
      </c>
      <c r="C565" s="39">
        <v>5</v>
      </c>
      <c r="D565" s="38"/>
      <c r="E565" s="38"/>
      <c r="F565" t="s" s="37">
        <v>6283</v>
      </c>
      <c r="G565" t="s" s="37">
        <v>6284</v>
      </c>
      <c r="H565" s="38"/>
      <c r="I565" t="s" s="37">
        <v>4969</v>
      </c>
    </row>
    <row r="566" ht="16.35" customHeight="1">
      <c r="A566" t="s" s="37">
        <v>6285</v>
      </c>
      <c r="B566" t="s" s="37">
        <v>6286</v>
      </c>
      <c r="C566" s="38"/>
      <c r="D566" s="39">
        <v>2</v>
      </c>
      <c r="E566" s="38"/>
      <c r="F566" t="s" s="37">
        <v>2780</v>
      </c>
      <c r="G566" t="s" s="37">
        <v>2994</v>
      </c>
      <c r="H566" s="38"/>
      <c r="I566" t="s" s="37">
        <v>4969</v>
      </c>
    </row>
    <row r="567" ht="16.35" customHeight="1">
      <c r="A567" t="s" s="37">
        <v>6287</v>
      </c>
      <c r="B567" t="s" s="37">
        <v>6288</v>
      </c>
      <c r="C567" s="38"/>
      <c r="D567" s="38"/>
      <c r="E567" t="s" s="37">
        <v>6032</v>
      </c>
      <c r="F567" t="s" s="37">
        <v>6289</v>
      </c>
      <c r="G567" t="s" s="37">
        <v>6290</v>
      </c>
      <c r="H567" s="38"/>
      <c r="I567" t="s" s="37">
        <v>5020</v>
      </c>
    </row>
    <row r="568" ht="16.35" customHeight="1">
      <c r="A568" t="s" s="37">
        <v>5043</v>
      </c>
      <c r="B568" t="s" s="37">
        <v>6291</v>
      </c>
      <c r="C568" s="38"/>
      <c r="D568" s="38"/>
      <c r="E568" s="39">
        <v>5</v>
      </c>
      <c r="F568" t="s" s="37">
        <v>6292</v>
      </c>
      <c r="G568" t="s" s="37">
        <v>6293</v>
      </c>
      <c r="H568" s="38"/>
      <c r="I568" t="s" s="37">
        <v>4969</v>
      </c>
    </row>
    <row r="569" ht="16.35" customHeight="1">
      <c r="A569" t="s" s="37">
        <v>6294</v>
      </c>
      <c r="B569" t="s" s="37">
        <v>6295</v>
      </c>
      <c r="C569" s="38"/>
      <c r="D569" s="38"/>
      <c r="E569" s="39">
        <v>80</v>
      </c>
      <c r="F569" s="38"/>
      <c r="G569" s="38"/>
      <c r="H569" s="38"/>
      <c r="I569" t="s" s="37">
        <v>4987</v>
      </c>
    </row>
    <row r="570" ht="16.35" customHeight="1">
      <c r="A570" t="s" s="37">
        <v>6296</v>
      </c>
      <c r="B570" t="s" s="37">
        <v>6297</v>
      </c>
      <c r="C570" s="38"/>
      <c r="D570" s="38"/>
      <c r="E570" s="39">
        <v>2</v>
      </c>
      <c r="F570" t="s" s="37">
        <v>6296</v>
      </c>
      <c r="G570" t="s" s="37">
        <v>5955</v>
      </c>
      <c r="H570" s="38"/>
      <c r="I570" t="s" s="37">
        <v>4969</v>
      </c>
    </row>
    <row r="571" ht="16.35" customHeight="1">
      <c r="A571" t="s" s="37">
        <v>6298</v>
      </c>
      <c r="B571" t="s" s="37">
        <v>6299</v>
      </c>
      <c r="C571" s="38"/>
      <c r="D571" s="38"/>
      <c r="E571" s="39">
        <v>80</v>
      </c>
      <c r="F571" s="38"/>
      <c r="G571" s="38"/>
      <c r="H571" t="s" s="37">
        <v>6300</v>
      </c>
      <c r="I571" t="s" s="37">
        <v>4963</v>
      </c>
    </row>
    <row r="572" ht="16.35" customHeight="1">
      <c r="A572" t="s" s="37">
        <v>6301</v>
      </c>
      <c r="B572" t="s" s="37">
        <v>6302</v>
      </c>
      <c r="C572" s="39">
        <v>3</v>
      </c>
      <c r="D572" s="38"/>
      <c r="E572" s="38"/>
      <c r="F572" t="s" s="37">
        <v>6303</v>
      </c>
      <c r="G572" t="s" s="37">
        <v>1164</v>
      </c>
      <c r="H572" s="38"/>
      <c r="I572" t="s" s="37">
        <v>5391</v>
      </c>
    </row>
    <row r="573" ht="16.35" customHeight="1">
      <c r="A573" t="s" s="37">
        <v>6304</v>
      </c>
      <c r="B573" t="s" s="37">
        <v>6305</v>
      </c>
      <c r="C573" s="38"/>
      <c r="D573" s="39">
        <v>21</v>
      </c>
      <c r="E573" s="38"/>
      <c r="F573" t="s" s="37">
        <v>6169</v>
      </c>
      <c r="G573" t="s" s="37">
        <v>6306</v>
      </c>
      <c r="H573" s="38"/>
      <c r="I573" t="s" s="37">
        <v>4969</v>
      </c>
    </row>
    <row r="574" ht="16.35" customHeight="1">
      <c r="A574" t="s" s="37">
        <v>6307</v>
      </c>
      <c r="B574" t="s" s="37">
        <v>222</v>
      </c>
      <c r="C574" s="38"/>
      <c r="D574" s="38"/>
      <c r="E574" s="39">
        <v>2</v>
      </c>
      <c r="F574" t="s" s="37">
        <v>6308</v>
      </c>
      <c r="G574" t="s" s="37">
        <v>6309</v>
      </c>
      <c r="H574" s="38"/>
      <c r="I574" t="s" s="37">
        <v>5020</v>
      </c>
    </row>
    <row r="575" ht="16.35" customHeight="1">
      <c r="A575" t="s" s="37">
        <v>6092</v>
      </c>
      <c r="B575" t="s" s="37">
        <v>6310</v>
      </c>
      <c r="C575" s="39">
        <v>2</v>
      </c>
      <c r="D575" s="38"/>
      <c r="E575" s="38"/>
      <c r="F575" t="s" s="37">
        <v>5548</v>
      </c>
      <c r="G575" t="s" s="37">
        <v>6311</v>
      </c>
      <c r="H575" s="38"/>
      <c r="I575" t="s" s="37">
        <v>4963</v>
      </c>
    </row>
    <row r="576" ht="16.35" customHeight="1">
      <c r="A576" t="s" s="37">
        <v>6312</v>
      </c>
      <c r="B576" t="s" s="37">
        <v>2862</v>
      </c>
      <c r="C576" s="38"/>
      <c r="D576" s="38"/>
      <c r="E576" s="39">
        <v>30</v>
      </c>
      <c r="F576" s="38"/>
      <c r="G576" s="38"/>
      <c r="H576" t="s" s="37">
        <v>6313</v>
      </c>
      <c r="I576" t="s" s="37">
        <v>4963</v>
      </c>
    </row>
    <row r="577" ht="16.35" customHeight="1">
      <c r="A577" t="s" s="37">
        <v>5980</v>
      </c>
      <c r="B577" t="s" s="37">
        <v>6314</v>
      </c>
      <c r="C577" s="38"/>
      <c r="D577" s="38"/>
      <c r="E577" s="39">
        <v>70</v>
      </c>
      <c r="F577" s="38"/>
      <c r="G577" s="38"/>
      <c r="H577" t="s" s="37">
        <v>6315</v>
      </c>
      <c r="I577" t="s" s="37">
        <v>4963</v>
      </c>
    </row>
    <row r="578" ht="16.35" customHeight="1">
      <c r="A578" t="s" s="37">
        <v>3281</v>
      </c>
      <c r="B578" t="s" s="37">
        <v>6316</v>
      </c>
      <c r="C578" s="38"/>
      <c r="D578" s="38"/>
      <c r="E578" s="39">
        <v>42</v>
      </c>
      <c r="F578" s="38"/>
      <c r="G578" s="38"/>
      <c r="H578" t="s" s="37">
        <v>6317</v>
      </c>
      <c r="I578" t="s" s="37">
        <v>4969</v>
      </c>
    </row>
    <row r="579" ht="16.35" customHeight="1">
      <c r="A579" t="s" s="37">
        <v>6318</v>
      </c>
      <c r="B579" t="s" s="37">
        <v>6319</v>
      </c>
      <c r="C579" s="39">
        <v>1</v>
      </c>
      <c r="D579" s="38"/>
      <c r="E579" s="38"/>
      <c r="F579" t="s" s="37">
        <v>6320</v>
      </c>
      <c r="G579" t="s" s="37">
        <v>6321</v>
      </c>
      <c r="H579" s="38"/>
      <c r="I579" t="s" s="37">
        <v>5020</v>
      </c>
    </row>
    <row r="580" ht="16.35" customHeight="1">
      <c r="A580" t="s" s="37">
        <v>6322</v>
      </c>
      <c r="B580" t="s" s="37">
        <v>6323</v>
      </c>
      <c r="C580" s="38"/>
      <c r="D580" s="38"/>
      <c r="E580" s="39">
        <v>75</v>
      </c>
      <c r="F580" s="38"/>
      <c r="G580" s="38"/>
      <c r="H580" t="s" s="37">
        <v>6324</v>
      </c>
      <c r="I580" t="s" s="37">
        <v>4969</v>
      </c>
    </row>
    <row r="581" ht="16.35" customHeight="1">
      <c r="A581" t="s" s="37">
        <v>6325</v>
      </c>
      <c r="B581" t="s" s="37">
        <v>2867</v>
      </c>
      <c r="C581" s="38"/>
      <c r="D581" s="38"/>
      <c r="E581" s="39">
        <v>65</v>
      </c>
      <c r="F581" s="38"/>
      <c r="G581" s="38"/>
      <c r="H581" t="s" s="37">
        <v>6326</v>
      </c>
      <c r="I581" t="s" s="37">
        <v>4969</v>
      </c>
    </row>
    <row r="582" ht="16.35" customHeight="1">
      <c r="A582" t="s" s="37">
        <v>5836</v>
      </c>
      <c r="B582" t="s" s="37">
        <v>6327</v>
      </c>
      <c r="C582" s="38"/>
      <c r="D582" s="38"/>
      <c r="E582" s="39">
        <v>65</v>
      </c>
      <c r="F582" s="38"/>
      <c r="G582" s="38"/>
      <c r="H582" t="s" s="37">
        <v>6328</v>
      </c>
      <c r="I582" t="s" s="37">
        <v>4969</v>
      </c>
    </row>
    <row r="583" ht="16.35" customHeight="1">
      <c r="A583" t="s" s="37">
        <v>6329</v>
      </c>
      <c r="B583" t="s" s="37">
        <v>1146</v>
      </c>
      <c r="C583" s="38"/>
      <c r="D583" s="38"/>
      <c r="E583" s="39">
        <v>60</v>
      </c>
      <c r="F583" s="38"/>
      <c r="G583" s="38"/>
      <c r="H583" t="s" s="37">
        <v>6330</v>
      </c>
      <c r="I583" t="s" s="37">
        <v>5020</v>
      </c>
    </row>
    <row r="584" ht="16.35" customHeight="1">
      <c r="A584" t="s" s="37">
        <v>5765</v>
      </c>
      <c r="B584" t="s" s="37">
        <v>2889</v>
      </c>
      <c r="C584" s="38"/>
      <c r="D584" s="38"/>
      <c r="E584" s="39">
        <v>54</v>
      </c>
      <c r="F584" s="38"/>
      <c r="G584" s="38"/>
      <c r="H584" t="s" s="37">
        <v>6331</v>
      </c>
      <c r="I584" t="s" s="37">
        <v>4969</v>
      </c>
    </row>
    <row r="585" ht="16.35" customHeight="1">
      <c r="A585" t="s" s="37">
        <v>6332</v>
      </c>
      <c r="B585" t="s" s="37">
        <v>6333</v>
      </c>
      <c r="C585" s="38"/>
      <c r="D585" s="38"/>
      <c r="E585" s="39">
        <v>26</v>
      </c>
      <c r="F585" s="38"/>
      <c r="G585" s="38"/>
      <c r="H585" s="38"/>
      <c r="I585" t="s" s="37">
        <v>6334</v>
      </c>
    </row>
    <row r="586" ht="16.35" customHeight="1">
      <c r="A586" t="s" s="37">
        <v>6335</v>
      </c>
      <c r="B586" t="s" s="37">
        <v>6336</v>
      </c>
      <c r="C586" s="38"/>
      <c r="D586" s="38"/>
      <c r="E586" s="39">
        <v>88</v>
      </c>
      <c r="F586" s="38"/>
      <c r="G586" s="38"/>
      <c r="H586" t="s" s="37">
        <v>6337</v>
      </c>
      <c r="I586" t="s" s="37">
        <v>6338</v>
      </c>
    </row>
    <row r="587" ht="16.35" customHeight="1">
      <c r="A587" t="s" s="37">
        <v>6339</v>
      </c>
      <c r="B587" t="s" s="37">
        <v>6340</v>
      </c>
      <c r="C587" s="38"/>
      <c r="D587" s="38"/>
      <c r="E587" s="39">
        <v>7</v>
      </c>
      <c r="F587" t="s" s="37">
        <v>6341</v>
      </c>
      <c r="G587" t="s" s="37">
        <v>6342</v>
      </c>
      <c r="H587" s="38"/>
      <c r="I587" t="s" s="37">
        <v>4969</v>
      </c>
    </row>
    <row r="588" ht="16.35" customHeight="1">
      <c r="A588" t="s" s="37">
        <v>6343</v>
      </c>
      <c r="B588" t="s" s="37">
        <v>6344</v>
      </c>
      <c r="C588" s="38"/>
      <c r="D588" s="38"/>
      <c r="E588" s="39">
        <v>64</v>
      </c>
      <c r="F588" s="38"/>
      <c r="G588" s="38"/>
      <c r="H588" t="s" s="37">
        <v>6345</v>
      </c>
      <c r="I588" t="s" s="37">
        <v>4987</v>
      </c>
    </row>
    <row r="589" ht="16.35" customHeight="1">
      <c r="A589" t="s" s="37">
        <v>1933</v>
      </c>
      <c r="B589" t="s" s="37">
        <v>6346</v>
      </c>
      <c r="C589" s="38"/>
      <c r="D589" s="38"/>
      <c r="E589" s="39">
        <v>3</v>
      </c>
      <c r="F589" t="s" s="37">
        <v>6289</v>
      </c>
      <c r="G589" t="s" s="37">
        <v>6290</v>
      </c>
      <c r="H589" s="38"/>
      <c r="I589" t="s" s="37">
        <v>5020</v>
      </c>
    </row>
    <row r="590" ht="16.35" customHeight="1">
      <c r="A590" t="s" s="37">
        <v>6347</v>
      </c>
      <c r="B590" t="s" s="37">
        <v>6348</v>
      </c>
      <c r="C590" s="38"/>
      <c r="D590" s="38"/>
      <c r="E590" s="39">
        <v>67</v>
      </c>
      <c r="F590" s="38"/>
      <c r="G590" s="38"/>
      <c r="H590" t="s" s="37">
        <v>6349</v>
      </c>
      <c r="I590" t="s" s="37">
        <v>4969</v>
      </c>
    </row>
    <row r="591" ht="16.35" customHeight="1">
      <c r="A591" t="s" s="37">
        <v>6350</v>
      </c>
      <c r="B591" t="s" s="37">
        <v>6351</v>
      </c>
      <c r="C591" s="38"/>
      <c r="D591" s="38"/>
      <c r="E591" s="39">
        <v>55</v>
      </c>
      <c r="F591" s="38"/>
      <c r="G591" s="38"/>
      <c r="H591" t="s" s="37">
        <v>6352</v>
      </c>
      <c r="I591" t="s" s="37">
        <v>5092</v>
      </c>
    </row>
    <row r="592" ht="16.35" customHeight="1">
      <c r="A592" t="s" s="37">
        <v>6353</v>
      </c>
      <c r="B592" t="s" s="37">
        <v>1190</v>
      </c>
      <c r="C592" s="38"/>
      <c r="D592" s="38"/>
      <c r="E592" s="39">
        <v>68</v>
      </c>
      <c r="F592" s="38"/>
      <c r="G592" s="38"/>
      <c r="H592" t="s" s="37">
        <v>6354</v>
      </c>
      <c r="I592" t="s" s="37">
        <v>4963</v>
      </c>
    </row>
    <row r="593" ht="16.35" customHeight="1">
      <c r="A593" t="s" s="37">
        <v>6355</v>
      </c>
      <c r="B593" t="s" s="37">
        <v>6356</v>
      </c>
      <c r="C593" s="38"/>
      <c r="D593" s="38"/>
      <c r="E593" s="39">
        <v>8</v>
      </c>
      <c r="F593" t="s" s="37">
        <v>6357</v>
      </c>
      <c r="G593" t="s" s="37">
        <v>6358</v>
      </c>
      <c r="H593" s="38"/>
      <c r="I593" t="s" s="37">
        <v>4987</v>
      </c>
    </row>
    <row r="594" ht="16.35" customHeight="1">
      <c r="A594" t="s" s="37">
        <v>6359</v>
      </c>
      <c r="B594" t="s" s="37">
        <v>6360</v>
      </c>
      <c r="C594" s="38"/>
      <c r="D594" s="38"/>
      <c r="E594" s="39">
        <v>80</v>
      </c>
      <c r="F594" s="38"/>
      <c r="G594" s="38"/>
      <c r="H594" t="s" s="37">
        <v>6361</v>
      </c>
      <c r="I594" t="s" s="37">
        <v>4987</v>
      </c>
    </row>
    <row r="595" ht="16.35" customHeight="1">
      <c r="A595" t="s" s="37">
        <v>6362</v>
      </c>
      <c r="B595" t="s" s="37">
        <v>6363</v>
      </c>
      <c r="C595" s="38"/>
      <c r="D595" s="38"/>
      <c r="E595" s="39">
        <v>84</v>
      </c>
      <c r="F595" s="38"/>
      <c r="G595" s="38"/>
      <c r="H595" t="s" s="37">
        <v>6364</v>
      </c>
      <c r="I595" t="s" s="37">
        <v>5020</v>
      </c>
    </row>
    <row r="596" ht="16.35" customHeight="1">
      <c r="A596" t="s" s="37">
        <v>6365</v>
      </c>
      <c r="B596" t="s" s="37">
        <v>6366</v>
      </c>
      <c r="C596" s="38"/>
      <c r="D596" s="38"/>
      <c r="E596" s="39">
        <v>59</v>
      </c>
      <c r="F596" s="38"/>
      <c r="G596" s="38"/>
      <c r="H596" t="s" s="37">
        <v>6367</v>
      </c>
      <c r="I596" t="s" s="37">
        <v>4963</v>
      </c>
    </row>
    <row r="597" ht="16.35" customHeight="1">
      <c r="A597" t="s" s="37">
        <v>6368</v>
      </c>
      <c r="B597" t="s" s="37">
        <v>6369</v>
      </c>
      <c r="C597" s="38"/>
      <c r="D597" s="38"/>
      <c r="E597" s="39">
        <v>71</v>
      </c>
      <c r="F597" s="38"/>
      <c r="G597" s="38"/>
      <c r="H597" t="s" s="37">
        <v>6370</v>
      </c>
      <c r="I597" t="s" s="37">
        <v>5020</v>
      </c>
    </row>
    <row r="598" ht="16.35" customHeight="1">
      <c r="A598" t="s" s="37">
        <v>6371</v>
      </c>
      <c r="B598" t="s" s="37">
        <v>251</v>
      </c>
      <c r="C598" s="39">
        <v>3</v>
      </c>
      <c r="D598" s="38"/>
      <c r="E598" s="38"/>
      <c r="F598" t="s" s="37">
        <v>6372</v>
      </c>
      <c r="G598" t="s" s="37">
        <v>6373</v>
      </c>
      <c r="H598" s="38"/>
      <c r="I598" t="s" s="37">
        <v>5130</v>
      </c>
    </row>
    <row r="599" ht="16.35" customHeight="1">
      <c r="A599" t="s" s="37">
        <v>6374</v>
      </c>
      <c r="B599" t="s" s="37">
        <v>6375</v>
      </c>
      <c r="C599" s="38"/>
      <c r="D599" s="39">
        <v>5</v>
      </c>
      <c r="E599" s="38"/>
      <c r="F599" t="s" s="37">
        <v>6013</v>
      </c>
      <c r="G599" t="s" s="37">
        <v>6376</v>
      </c>
      <c r="H599" s="38"/>
      <c r="I599" t="s" s="37">
        <v>4969</v>
      </c>
    </row>
    <row r="600" ht="16.35" customHeight="1">
      <c r="A600" t="s" s="37">
        <v>6377</v>
      </c>
      <c r="B600" t="s" s="37">
        <v>6378</v>
      </c>
      <c r="C600" s="38"/>
      <c r="D600" s="38"/>
      <c r="E600" s="39">
        <v>10</v>
      </c>
      <c r="F600" t="s" s="37">
        <v>5407</v>
      </c>
      <c r="G600" t="s" s="37">
        <v>6379</v>
      </c>
      <c r="H600" s="38"/>
      <c r="I600" t="s" s="37">
        <v>4969</v>
      </c>
    </row>
    <row r="601" ht="16.35" customHeight="1">
      <c r="A601" t="s" s="37">
        <v>6380</v>
      </c>
      <c r="B601" t="s" s="37">
        <v>1218</v>
      </c>
      <c r="C601" s="38"/>
      <c r="D601" s="38"/>
      <c r="E601" s="39">
        <v>50</v>
      </c>
      <c r="F601" s="38"/>
      <c r="G601" s="38"/>
      <c r="H601" s="38"/>
      <c r="I601" t="s" s="37">
        <v>4963</v>
      </c>
    </row>
    <row r="602" ht="16.35" customHeight="1">
      <c r="A602" t="s" s="37">
        <v>4090</v>
      </c>
      <c r="B602" t="s" s="37">
        <v>6381</v>
      </c>
      <c r="C602" s="39">
        <v>0</v>
      </c>
      <c r="D602" s="38"/>
      <c r="E602" s="38"/>
      <c r="F602" t="s" s="37">
        <v>6382</v>
      </c>
      <c r="G602" t="s" s="37">
        <v>6383</v>
      </c>
      <c r="H602" s="38"/>
      <c r="I602" t="s" s="37">
        <v>6384</v>
      </c>
    </row>
    <row r="603" ht="16.35" customHeight="1">
      <c r="A603" t="s" s="37">
        <v>2009</v>
      </c>
      <c r="B603" t="s" s="37">
        <v>6385</v>
      </c>
      <c r="C603" s="38"/>
      <c r="D603" s="38"/>
      <c r="E603" s="39">
        <v>30</v>
      </c>
      <c r="F603" s="38"/>
      <c r="G603" s="38"/>
      <c r="H603" s="38"/>
      <c r="I603" t="s" s="37">
        <v>5897</v>
      </c>
    </row>
    <row r="604" ht="16.35" customHeight="1">
      <c r="A604" t="s" s="37">
        <v>6386</v>
      </c>
      <c r="B604" t="s" s="37">
        <v>1231</v>
      </c>
      <c r="C604" s="38"/>
      <c r="D604" s="38"/>
      <c r="E604" s="39">
        <v>58</v>
      </c>
      <c r="F604" s="38"/>
      <c r="G604" s="38"/>
      <c r="H604" s="38"/>
      <c r="I604" t="s" s="37">
        <v>5143</v>
      </c>
    </row>
    <row r="605" ht="16.35" customHeight="1">
      <c r="A605" t="s" s="37">
        <v>6387</v>
      </c>
      <c r="B605" t="s" s="37">
        <v>6388</v>
      </c>
      <c r="C605" s="38"/>
      <c r="D605" s="38"/>
      <c r="E605" s="39">
        <v>6</v>
      </c>
      <c r="F605" t="s" s="37">
        <v>6289</v>
      </c>
      <c r="G605" t="s" s="37">
        <v>6290</v>
      </c>
      <c r="H605" s="38"/>
      <c r="I605" t="s" s="37">
        <v>5020</v>
      </c>
    </row>
    <row r="606" ht="16.35" customHeight="1">
      <c r="A606" t="s" s="37">
        <v>1253</v>
      </c>
      <c r="B606" t="s" s="37">
        <v>6389</v>
      </c>
      <c r="C606" s="38"/>
      <c r="D606" s="38"/>
      <c r="E606" s="39">
        <v>37</v>
      </c>
      <c r="F606" s="38"/>
      <c r="G606" s="38"/>
      <c r="H606" t="s" s="37">
        <v>6390</v>
      </c>
      <c r="I606" t="s" s="37">
        <v>4987</v>
      </c>
    </row>
    <row r="607" ht="16.35" customHeight="1">
      <c r="A607" t="s" s="37">
        <v>6391</v>
      </c>
      <c r="B607" t="s" s="37">
        <v>6392</v>
      </c>
      <c r="C607" s="39">
        <v>0</v>
      </c>
      <c r="D607" s="38"/>
      <c r="E607" s="38"/>
      <c r="F607" t="s" s="37">
        <v>6393</v>
      </c>
      <c r="G607" t="s" s="37">
        <v>6394</v>
      </c>
      <c r="H607" s="38"/>
      <c r="I607" t="s" s="37">
        <v>4969</v>
      </c>
    </row>
    <row r="608" ht="16.35" customHeight="1">
      <c r="A608" t="s" s="37">
        <v>6395</v>
      </c>
      <c r="B608" t="s" s="37">
        <v>6396</v>
      </c>
      <c r="C608" s="38"/>
      <c r="D608" s="38"/>
      <c r="E608" s="39">
        <v>65</v>
      </c>
      <c r="F608" s="38"/>
      <c r="G608" s="38"/>
      <c r="H608" t="s" s="37">
        <v>6397</v>
      </c>
      <c r="I608" t="s" s="37">
        <v>4987</v>
      </c>
    </row>
    <row r="609" ht="16.35" customHeight="1">
      <c r="A609" t="s" s="37">
        <v>6398</v>
      </c>
      <c r="B609" t="s" s="37">
        <v>2993</v>
      </c>
      <c r="C609" s="38"/>
      <c r="D609" s="38"/>
      <c r="E609" s="39">
        <v>9</v>
      </c>
      <c r="F609" t="s" s="37">
        <v>6399</v>
      </c>
      <c r="G609" t="s" s="37">
        <v>6400</v>
      </c>
      <c r="H609" s="38"/>
      <c r="I609" t="s" s="37">
        <v>4969</v>
      </c>
    </row>
    <row r="610" ht="16.35" customHeight="1">
      <c r="A610" t="s" s="37">
        <v>6401</v>
      </c>
      <c r="B610" t="s" s="37">
        <v>6402</v>
      </c>
      <c r="C610" s="38"/>
      <c r="D610" s="38"/>
      <c r="E610" s="39">
        <v>11</v>
      </c>
      <c r="F610" t="s" s="37">
        <v>6403</v>
      </c>
      <c r="G610" t="s" s="37">
        <v>6404</v>
      </c>
      <c r="H610" s="38"/>
      <c r="I610" t="s" s="37">
        <v>4969</v>
      </c>
    </row>
    <row r="611" ht="16.35" customHeight="1">
      <c r="A611" t="s" s="37">
        <v>4090</v>
      </c>
      <c r="B611" t="s" s="37">
        <v>6405</v>
      </c>
      <c r="C611" s="39">
        <v>0</v>
      </c>
      <c r="D611" s="38"/>
      <c r="E611" s="38"/>
      <c r="F611" t="s" s="37">
        <v>6399</v>
      </c>
      <c r="G611" t="s" s="37">
        <v>6400</v>
      </c>
      <c r="H611" s="38"/>
      <c r="I611" t="s" s="37">
        <v>6406</v>
      </c>
    </row>
    <row r="612" ht="16.35" customHeight="1">
      <c r="A612" t="s" s="37">
        <v>6407</v>
      </c>
      <c r="B612" t="s" s="37">
        <v>1251</v>
      </c>
      <c r="C612" s="38"/>
      <c r="D612" s="38"/>
      <c r="E612" s="39">
        <v>54</v>
      </c>
      <c r="F612" s="38"/>
      <c r="G612" s="38"/>
      <c r="H612" t="s" s="37">
        <v>6355</v>
      </c>
      <c r="I612" t="s" s="37">
        <v>4987</v>
      </c>
    </row>
    <row r="613" ht="16.35" customHeight="1">
      <c r="A613" t="s" s="37">
        <v>4956</v>
      </c>
      <c r="B613" t="s" s="37">
        <v>1251</v>
      </c>
      <c r="C613" s="38"/>
      <c r="D613" s="38"/>
      <c r="E613" s="39">
        <v>13</v>
      </c>
      <c r="F613" t="s" s="37">
        <v>6408</v>
      </c>
      <c r="G613" t="s" s="37">
        <v>6407</v>
      </c>
      <c r="H613" s="38"/>
      <c r="I613" t="s" s="37">
        <v>4987</v>
      </c>
    </row>
    <row r="614" ht="16.35" customHeight="1">
      <c r="A614" t="s" s="37">
        <v>6409</v>
      </c>
      <c r="B614" t="s" s="37">
        <v>3015</v>
      </c>
      <c r="C614" s="38"/>
      <c r="D614" s="38"/>
      <c r="E614" s="39">
        <v>26</v>
      </c>
      <c r="F614" s="38"/>
      <c r="G614" s="38"/>
      <c r="H614" t="s" s="37">
        <v>6393</v>
      </c>
      <c r="I614" t="s" s="37">
        <v>4969</v>
      </c>
    </row>
    <row r="615" ht="16.35" customHeight="1">
      <c r="A615" t="s" s="37">
        <v>6410</v>
      </c>
      <c r="B615" t="s" s="37">
        <v>6411</v>
      </c>
      <c r="C615" s="38"/>
      <c r="D615" s="39">
        <v>1</v>
      </c>
      <c r="E615" s="38"/>
      <c r="F615" t="s" s="37">
        <v>5937</v>
      </c>
      <c r="G615" t="s" s="37">
        <v>5938</v>
      </c>
      <c r="H615" s="38"/>
      <c r="I615" t="s" s="37">
        <v>4987</v>
      </c>
    </row>
    <row r="616" ht="16.35" customHeight="1">
      <c r="A616" t="s" s="37">
        <v>6412</v>
      </c>
      <c r="B616" t="s" s="37">
        <v>6413</v>
      </c>
      <c r="C616" s="38"/>
      <c r="D616" s="38"/>
      <c r="E616" s="39">
        <v>98</v>
      </c>
      <c r="F616" s="38"/>
      <c r="G616" s="38"/>
      <c r="H616" t="s" s="37">
        <v>6414</v>
      </c>
      <c r="I616" t="s" s="37">
        <v>4969</v>
      </c>
    </row>
    <row r="617" ht="16.35" customHeight="1">
      <c r="A617" t="s" s="37">
        <v>6415</v>
      </c>
      <c r="B617" t="s" s="37">
        <v>6416</v>
      </c>
      <c r="C617" s="38"/>
      <c r="D617" s="38"/>
      <c r="E617" s="39">
        <v>2</v>
      </c>
      <c r="F617" t="s" s="37">
        <v>5104</v>
      </c>
      <c r="G617" t="s" s="37">
        <v>6417</v>
      </c>
      <c r="H617" s="38"/>
      <c r="I617" t="s" s="37">
        <v>4969</v>
      </c>
    </row>
    <row r="618" ht="16.35" customHeight="1">
      <c r="A618" t="s" s="37">
        <v>6418</v>
      </c>
      <c r="B618" t="s" s="37">
        <v>264</v>
      </c>
      <c r="C618" s="38"/>
      <c r="D618" s="38"/>
      <c r="E618" s="39">
        <v>1</v>
      </c>
      <c r="F618" t="s" s="37">
        <v>6419</v>
      </c>
      <c r="G618" t="s" s="37">
        <v>6420</v>
      </c>
      <c r="H618" s="38"/>
      <c r="I618" t="s" s="37">
        <v>4969</v>
      </c>
    </row>
    <row r="619" ht="16.35" customHeight="1">
      <c r="A619" t="s" s="37">
        <v>5574</v>
      </c>
      <c r="B619" t="s" s="37">
        <v>6421</v>
      </c>
      <c r="C619" s="38"/>
      <c r="D619" s="38"/>
      <c r="E619" s="39">
        <v>65</v>
      </c>
      <c r="F619" s="38"/>
      <c r="G619" s="38"/>
      <c r="H619" t="s" s="37">
        <v>6422</v>
      </c>
      <c r="I619" t="s" s="37">
        <v>5176</v>
      </c>
    </row>
    <row r="620" ht="16.35" customHeight="1">
      <c r="A620" t="s" s="37">
        <v>6423</v>
      </c>
      <c r="B620" t="s" s="37">
        <v>6424</v>
      </c>
      <c r="C620" s="38"/>
      <c r="D620" s="38"/>
      <c r="E620" s="39">
        <v>8</v>
      </c>
      <c r="F620" t="s" s="37">
        <v>6098</v>
      </c>
      <c r="G620" t="s" s="37">
        <v>1931</v>
      </c>
      <c r="H620" s="38"/>
      <c r="I620" t="s" s="37">
        <v>4963</v>
      </c>
    </row>
    <row r="621" ht="16.35" customHeight="1">
      <c r="A621" t="s" s="37">
        <v>6425</v>
      </c>
      <c r="B621" t="s" s="37">
        <v>6426</v>
      </c>
      <c r="C621" s="38"/>
      <c r="D621" s="38"/>
      <c r="E621" s="39">
        <v>33</v>
      </c>
      <c r="F621" s="38"/>
      <c r="G621" s="38"/>
      <c r="H621" s="38"/>
      <c r="I621" t="s" s="37">
        <v>5840</v>
      </c>
    </row>
    <row r="622" ht="16.35" customHeight="1">
      <c r="A622" t="s" s="37">
        <v>6427</v>
      </c>
      <c r="B622" t="s" s="37">
        <v>6428</v>
      </c>
      <c r="C622" s="38"/>
      <c r="D622" s="38"/>
      <c r="E622" s="39">
        <v>50</v>
      </c>
      <c r="F622" s="38"/>
      <c r="G622" s="38"/>
      <c r="H622" t="s" s="37">
        <v>6075</v>
      </c>
      <c r="I622" t="s" s="37">
        <v>4963</v>
      </c>
    </row>
    <row r="623" ht="16.35" customHeight="1">
      <c r="A623" t="s" s="37">
        <v>6429</v>
      </c>
      <c r="B623" t="s" s="37">
        <v>6430</v>
      </c>
      <c r="C623" s="38"/>
      <c r="D623" s="38"/>
      <c r="E623" s="39">
        <v>6</v>
      </c>
      <c r="F623" t="s" s="37">
        <v>6431</v>
      </c>
      <c r="G623" t="s" s="37">
        <v>6432</v>
      </c>
      <c r="H623" s="38"/>
      <c r="I623" t="s" s="37">
        <v>5915</v>
      </c>
    </row>
    <row r="624" ht="16.35" customHeight="1">
      <c r="A624" t="s" s="37">
        <v>6433</v>
      </c>
      <c r="B624" t="s" s="37">
        <v>6434</v>
      </c>
      <c r="C624" s="38"/>
      <c r="D624" s="38"/>
      <c r="E624" s="39">
        <v>80</v>
      </c>
      <c r="F624" s="38"/>
      <c r="G624" s="38"/>
      <c r="H624" t="s" s="37">
        <v>6435</v>
      </c>
      <c r="I624" t="s" s="37">
        <v>4969</v>
      </c>
    </row>
    <row r="625" ht="16.35" customHeight="1">
      <c r="A625" t="s" s="37">
        <v>6436</v>
      </c>
      <c r="B625" t="s" s="37">
        <v>6437</v>
      </c>
      <c r="C625" s="38"/>
      <c r="D625" s="38"/>
      <c r="E625" s="39">
        <v>40</v>
      </c>
      <c r="F625" s="38"/>
      <c r="G625" s="38"/>
      <c r="H625" t="s" s="37">
        <v>6438</v>
      </c>
      <c r="I625" t="s" s="37">
        <v>4963</v>
      </c>
    </row>
    <row r="626" ht="16.35" customHeight="1">
      <c r="A626" t="s" s="37">
        <v>6439</v>
      </c>
      <c r="B626" t="s" s="37">
        <v>4528</v>
      </c>
      <c r="C626" s="38"/>
      <c r="D626" s="38"/>
      <c r="E626" s="39">
        <v>45</v>
      </c>
      <c r="F626" s="38"/>
      <c r="G626" s="38"/>
      <c r="H626" t="s" s="37">
        <v>6440</v>
      </c>
      <c r="I626" t="s" s="37">
        <v>4963</v>
      </c>
    </row>
    <row r="627" ht="16.35" customHeight="1">
      <c r="A627" t="s" s="37">
        <v>6441</v>
      </c>
      <c r="B627" t="s" s="37">
        <v>6442</v>
      </c>
      <c r="C627" s="38"/>
      <c r="D627" s="38"/>
      <c r="E627" s="39">
        <v>45</v>
      </c>
      <c r="F627" s="38"/>
      <c r="G627" s="38"/>
      <c r="H627" t="s" s="37">
        <v>2079</v>
      </c>
      <c r="I627" t="s" s="37">
        <v>5020</v>
      </c>
    </row>
    <row r="628" ht="16.35" customHeight="1">
      <c r="A628" t="s" s="37">
        <v>6443</v>
      </c>
      <c r="B628" t="s" s="37">
        <v>6444</v>
      </c>
      <c r="C628" s="38"/>
      <c r="D628" s="38"/>
      <c r="E628" s="39">
        <v>40</v>
      </c>
      <c r="F628" s="38"/>
      <c r="G628" s="38"/>
      <c r="H628" t="s" s="37">
        <v>6445</v>
      </c>
      <c r="I628" t="s" s="37">
        <v>5014</v>
      </c>
    </row>
    <row r="629" ht="16.35" customHeight="1">
      <c r="A629" t="s" s="37">
        <v>6446</v>
      </c>
      <c r="B629" t="s" s="37">
        <v>6447</v>
      </c>
      <c r="C629" s="38"/>
      <c r="D629" s="38"/>
      <c r="E629" s="39">
        <v>80</v>
      </c>
      <c r="F629" s="38"/>
      <c r="G629" s="38"/>
      <c r="H629" s="38"/>
      <c r="I629" t="s" s="37">
        <v>4987</v>
      </c>
    </row>
    <row r="630" ht="16.35" customHeight="1">
      <c r="A630" t="s" s="37">
        <v>6448</v>
      </c>
      <c r="B630" t="s" s="37">
        <v>1336</v>
      </c>
      <c r="C630" s="38"/>
      <c r="D630" s="39">
        <v>1</v>
      </c>
      <c r="E630" s="38"/>
      <c r="F630" t="s" s="37">
        <v>6449</v>
      </c>
      <c r="G630" t="s" s="37">
        <v>6450</v>
      </c>
      <c r="H630" s="38"/>
      <c r="I630" t="s" s="37">
        <v>4963</v>
      </c>
    </row>
    <row r="631" ht="16.35" customHeight="1">
      <c r="A631" t="s" s="37">
        <v>6451</v>
      </c>
      <c r="B631" t="s" s="37">
        <v>6452</v>
      </c>
      <c r="C631" s="38"/>
      <c r="D631" s="38"/>
      <c r="E631" s="39">
        <v>35</v>
      </c>
      <c r="F631" s="38"/>
      <c r="G631" s="38"/>
      <c r="H631" s="38"/>
      <c r="I631" t="s" s="37">
        <v>5897</v>
      </c>
    </row>
    <row r="632" ht="16.35" customHeight="1">
      <c r="A632" t="s" s="37">
        <v>6453</v>
      </c>
      <c r="B632" t="s" s="37">
        <v>6454</v>
      </c>
      <c r="C632" s="38"/>
      <c r="D632" s="38"/>
      <c r="E632" s="39">
        <v>88</v>
      </c>
      <c r="F632" s="38"/>
      <c r="G632" s="38"/>
      <c r="H632" t="s" s="37">
        <v>6455</v>
      </c>
      <c r="I632" t="s" s="37">
        <v>4969</v>
      </c>
    </row>
    <row r="633" ht="16.35" customHeight="1">
      <c r="A633" t="s" s="37">
        <v>6456</v>
      </c>
      <c r="B633" t="s" s="37">
        <v>6457</v>
      </c>
      <c r="C633" s="38"/>
      <c r="D633" s="38"/>
      <c r="E633" s="39">
        <v>23</v>
      </c>
      <c r="F633" s="38"/>
      <c r="G633" s="38"/>
      <c r="H633" s="38"/>
      <c r="I633" t="s" s="37">
        <v>6177</v>
      </c>
    </row>
    <row r="634" ht="16.35" customHeight="1">
      <c r="A634" t="s" s="37">
        <v>5053</v>
      </c>
      <c r="B634" t="s" s="37">
        <v>6457</v>
      </c>
      <c r="C634" s="38"/>
      <c r="D634" s="38"/>
      <c r="E634" s="39">
        <v>4</v>
      </c>
      <c r="F634" t="s" s="37">
        <v>6458</v>
      </c>
      <c r="G634" t="s" s="37">
        <v>6459</v>
      </c>
      <c r="H634" s="38"/>
      <c r="I634" t="s" s="37">
        <v>4969</v>
      </c>
    </row>
    <row r="635" ht="16.35" customHeight="1">
      <c r="A635" t="s" s="37">
        <v>6460</v>
      </c>
      <c r="B635" t="s" s="37">
        <v>4579</v>
      </c>
      <c r="C635" s="38"/>
      <c r="D635" s="38"/>
      <c r="E635" s="39">
        <v>9</v>
      </c>
      <c r="F635" t="s" s="37">
        <v>5302</v>
      </c>
      <c r="G635" t="s" s="37">
        <v>1194</v>
      </c>
      <c r="H635" s="38"/>
      <c r="I635" t="s" s="37">
        <v>4969</v>
      </c>
    </row>
    <row r="636" ht="16.35" customHeight="1">
      <c r="A636" t="s" s="37">
        <v>6461</v>
      </c>
      <c r="B636" t="s" s="37">
        <v>3097</v>
      </c>
      <c r="C636" s="38"/>
      <c r="D636" s="38"/>
      <c r="E636" s="39">
        <v>25</v>
      </c>
      <c r="F636" s="38"/>
      <c r="G636" s="38"/>
      <c r="H636" s="38"/>
      <c r="I636" t="s" s="37">
        <v>6195</v>
      </c>
    </row>
    <row r="637" ht="16.35" customHeight="1">
      <c r="A637" t="s" s="37">
        <v>5659</v>
      </c>
      <c r="B637" t="s" s="37">
        <v>3097</v>
      </c>
      <c r="C637" s="38"/>
      <c r="D637" s="38"/>
      <c r="E637" s="39">
        <v>45</v>
      </c>
      <c r="F637" s="38"/>
      <c r="G637" s="38"/>
      <c r="H637" t="s" s="37">
        <v>6462</v>
      </c>
      <c r="I637" t="s" s="37">
        <v>4987</v>
      </c>
    </row>
    <row r="638" ht="16.35" customHeight="1">
      <c r="A638" t="s" s="37">
        <v>6463</v>
      </c>
      <c r="B638" t="s" s="37">
        <v>1344</v>
      </c>
      <c r="C638" s="38"/>
      <c r="D638" s="38"/>
      <c r="E638" s="39">
        <v>9</v>
      </c>
      <c r="F638" t="s" s="37">
        <v>6464</v>
      </c>
      <c r="G638" t="s" s="37">
        <v>6465</v>
      </c>
      <c r="H638" s="38"/>
      <c r="I638" t="s" s="37">
        <v>4969</v>
      </c>
    </row>
    <row r="639" ht="16.35" customHeight="1">
      <c r="A639" t="s" s="37">
        <v>6466</v>
      </c>
      <c r="B639" t="s" s="37">
        <v>1344</v>
      </c>
      <c r="C639" s="38"/>
      <c r="D639" s="38"/>
      <c r="E639" s="39">
        <v>4</v>
      </c>
      <c r="F639" t="s" s="37">
        <v>6467</v>
      </c>
      <c r="G639" t="s" s="37">
        <v>6468</v>
      </c>
      <c r="H639" s="38"/>
      <c r="I639" t="s" s="37">
        <v>5014</v>
      </c>
    </row>
    <row r="640" ht="16.35" customHeight="1">
      <c r="A640" t="s" s="37">
        <v>6469</v>
      </c>
      <c r="B640" t="s" s="37">
        <v>3091</v>
      </c>
      <c r="C640" s="38"/>
      <c r="D640" s="38"/>
      <c r="E640" s="39">
        <v>1</v>
      </c>
      <c r="F640" t="s" s="37">
        <v>6010</v>
      </c>
      <c r="G640" t="s" s="37">
        <v>6470</v>
      </c>
      <c r="H640" s="38"/>
      <c r="I640" t="s" s="37">
        <v>5130</v>
      </c>
    </row>
    <row r="641" ht="16.35" customHeight="1">
      <c r="A641" t="s" s="37">
        <v>6471</v>
      </c>
      <c r="B641" t="s" s="37">
        <v>1347</v>
      </c>
      <c r="C641" s="38"/>
      <c r="D641" s="38"/>
      <c r="E641" s="39">
        <v>4</v>
      </c>
      <c r="F641" t="s" s="37">
        <v>6472</v>
      </c>
      <c r="G641" t="s" s="37">
        <v>4982</v>
      </c>
      <c r="H641" s="38"/>
      <c r="I641" t="s" s="37">
        <v>4987</v>
      </c>
    </row>
    <row r="642" ht="16.35" customHeight="1">
      <c r="A642" t="s" s="37">
        <v>6473</v>
      </c>
      <c r="B642" t="s" s="37">
        <v>1347</v>
      </c>
      <c r="C642" s="38"/>
      <c r="D642" s="38"/>
      <c r="E642" s="39">
        <v>60</v>
      </c>
      <c r="F642" s="38"/>
      <c r="G642" s="38"/>
      <c r="H642" t="s" s="37">
        <v>6474</v>
      </c>
      <c r="I642" t="s" s="37">
        <v>4987</v>
      </c>
    </row>
    <row r="643" ht="16.35" customHeight="1">
      <c r="A643" t="s" s="37">
        <v>6475</v>
      </c>
      <c r="B643" t="s" s="37">
        <v>3113</v>
      </c>
      <c r="C643" s="38"/>
      <c r="D643" s="38"/>
      <c r="E643" s="39">
        <v>12</v>
      </c>
      <c r="F643" t="s" s="37">
        <v>6476</v>
      </c>
      <c r="G643" t="s" s="37">
        <v>6477</v>
      </c>
      <c r="H643" s="38"/>
      <c r="I643" t="s" s="37">
        <v>4969</v>
      </c>
    </row>
    <row r="644" ht="16.35" customHeight="1">
      <c r="A644" t="s" s="37">
        <v>6478</v>
      </c>
      <c r="B644" t="s" s="37">
        <v>3099</v>
      </c>
      <c r="C644" s="38"/>
      <c r="D644" s="38"/>
      <c r="E644" s="39">
        <v>50</v>
      </c>
      <c r="F644" s="38"/>
      <c r="G644" s="38"/>
      <c r="H644" t="s" s="37">
        <v>6479</v>
      </c>
      <c r="I644" t="s" s="37">
        <v>4987</v>
      </c>
    </row>
    <row r="645" ht="16.35" customHeight="1">
      <c r="A645" t="s" s="37">
        <v>5572</v>
      </c>
      <c r="B645" t="s" s="37">
        <v>3101</v>
      </c>
      <c r="C645" s="38"/>
      <c r="D645" s="38"/>
      <c r="E645" s="39">
        <v>8</v>
      </c>
      <c r="F645" t="s" s="37">
        <v>6479</v>
      </c>
      <c r="G645" t="s" s="37">
        <v>6478</v>
      </c>
      <c r="H645" s="38"/>
      <c r="I645" t="s" s="37">
        <v>4987</v>
      </c>
    </row>
    <row r="646" ht="16.35" customHeight="1">
      <c r="A646" t="s" s="37">
        <v>6480</v>
      </c>
      <c r="B646" t="s" s="37">
        <v>6481</v>
      </c>
      <c r="C646" s="38"/>
      <c r="D646" s="38"/>
      <c r="E646" s="39">
        <v>15</v>
      </c>
      <c r="F646" t="s" s="37">
        <v>6482</v>
      </c>
      <c r="G646" t="s" s="37">
        <v>6483</v>
      </c>
      <c r="H646" s="38"/>
      <c r="I646" t="s" s="37">
        <v>5130</v>
      </c>
    </row>
    <row r="647" ht="16.35" customHeight="1">
      <c r="A647" t="s" s="37">
        <v>6484</v>
      </c>
      <c r="B647" t="s" s="37">
        <v>3113</v>
      </c>
      <c r="C647" s="38"/>
      <c r="D647" s="39">
        <v>11</v>
      </c>
      <c r="E647" s="38"/>
      <c r="F647" t="s" s="37">
        <v>6485</v>
      </c>
      <c r="G647" t="s" s="37">
        <v>6486</v>
      </c>
      <c r="H647" s="38"/>
      <c r="I647" t="s" s="37">
        <v>5014</v>
      </c>
    </row>
    <row r="648" ht="16.35" customHeight="1">
      <c r="A648" t="s" s="37">
        <v>6487</v>
      </c>
      <c r="B648" t="s" s="37">
        <v>3110</v>
      </c>
      <c r="C648" s="38"/>
      <c r="D648" s="38"/>
      <c r="E648" s="39">
        <v>15</v>
      </c>
      <c r="F648" s="38"/>
      <c r="G648" s="38"/>
      <c r="H648" s="38"/>
      <c r="I648" t="s" s="37">
        <v>5897</v>
      </c>
    </row>
    <row r="649" ht="16.35" customHeight="1">
      <c r="A649" t="s" s="37">
        <v>6488</v>
      </c>
      <c r="B649" t="s" s="37">
        <v>3117</v>
      </c>
      <c r="C649" s="38"/>
      <c r="D649" s="38"/>
      <c r="E649" s="39">
        <v>15</v>
      </c>
      <c r="F649" s="38"/>
      <c r="G649" s="38"/>
      <c r="H649" s="38"/>
      <c r="I649" t="s" s="37">
        <v>5941</v>
      </c>
    </row>
    <row r="650" ht="16.35" customHeight="1">
      <c r="A650" t="s" s="37">
        <v>6489</v>
      </c>
      <c r="B650" t="s" s="37">
        <v>1350</v>
      </c>
      <c r="C650" s="38"/>
      <c r="D650" s="38"/>
      <c r="E650" s="39">
        <v>4</v>
      </c>
      <c r="F650" t="s" s="37">
        <v>6490</v>
      </c>
      <c r="G650" t="s" s="37">
        <v>5097</v>
      </c>
      <c r="H650" s="38"/>
      <c r="I650" t="s" s="37">
        <v>4987</v>
      </c>
    </row>
    <row r="651" ht="16.35" customHeight="1">
      <c r="A651" t="s" s="37">
        <v>6491</v>
      </c>
      <c r="B651" t="s" s="37">
        <v>1350</v>
      </c>
      <c r="C651" s="38"/>
      <c r="D651" s="38"/>
      <c r="E651" s="39">
        <v>9</v>
      </c>
      <c r="F651" t="s" s="37">
        <v>6425</v>
      </c>
      <c r="G651" t="s" s="37">
        <v>787</v>
      </c>
      <c r="H651" s="38"/>
      <c r="I651" t="s" s="37">
        <v>5014</v>
      </c>
    </row>
    <row r="652" ht="16.35" customHeight="1">
      <c r="A652" t="s" s="37">
        <v>2780</v>
      </c>
      <c r="B652" t="s" s="37">
        <v>3126</v>
      </c>
      <c r="C652" s="38"/>
      <c r="D652" s="38"/>
      <c r="E652" s="39">
        <v>13</v>
      </c>
      <c r="F652" s="38"/>
      <c r="G652" s="38"/>
      <c r="H652" s="38"/>
      <c r="I652" t="s" s="37">
        <v>5195</v>
      </c>
    </row>
    <row r="653" ht="16.35" customHeight="1">
      <c r="A653" t="s" s="37">
        <v>6492</v>
      </c>
      <c r="B653" t="s" s="37">
        <v>3126</v>
      </c>
      <c r="C653" s="38"/>
      <c r="D653" s="38"/>
      <c r="E653" s="39">
        <v>34</v>
      </c>
      <c r="F653" s="38"/>
      <c r="G653" s="38"/>
      <c r="H653" s="38"/>
      <c r="I653" t="s" s="37">
        <v>5014</v>
      </c>
    </row>
    <row r="654" ht="16.35" customHeight="1">
      <c r="A654" t="s" s="37">
        <v>6459</v>
      </c>
      <c r="B654" t="s" s="37">
        <v>6493</v>
      </c>
      <c r="C654" s="38"/>
      <c r="D654" s="38"/>
      <c r="E654" s="39">
        <v>38</v>
      </c>
      <c r="F654" s="38"/>
      <c r="G654" s="38"/>
      <c r="H654" t="s" s="37">
        <v>6458</v>
      </c>
      <c r="I654" t="s" s="37">
        <v>4969</v>
      </c>
    </row>
    <row r="655" ht="16.35" customHeight="1">
      <c r="A655" t="s" s="37">
        <v>6494</v>
      </c>
      <c r="B655" t="s" s="37">
        <v>3128</v>
      </c>
      <c r="C655" s="38"/>
      <c r="D655" s="38"/>
      <c r="E655" s="39">
        <v>7</v>
      </c>
      <c r="F655" t="s" s="37">
        <v>772</v>
      </c>
      <c r="G655" t="s" s="37">
        <v>6495</v>
      </c>
      <c r="H655" s="38"/>
      <c r="I655" t="s" s="37">
        <v>4969</v>
      </c>
    </row>
    <row r="656" ht="16.35" customHeight="1">
      <c r="A656" t="s" s="37">
        <v>6496</v>
      </c>
      <c r="B656" t="s" s="37">
        <v>6497</v>
      </c>
      <c r="C656" s="38"/>
      <c r="D656" s="38"/>
      <c r="E656" s="39">
        <v>80</v>
      </c>
      <c r="F656" s="38"/>
      <c r="G656" s="38"/>
      <c r="H656" t="s" s="37">
        <v>6498</v>
      </c>
      <c r="I656" t="s" s="37">
        <v>4987</v>
      </c>
    </row>
    <row r="657" ht="16.35" customHeight="1">
      <c r="A657" t="s" s="37">
        <v>6499</v>
      </c>
      <c r="B657" t="s" s="37">
        <v>6500</v>
      </c>
      <c r="C657" s="38"/>
      <c r="D657" s="38"/>
      <c r="E657" s="39">
        <v>13</v>
      </c>
      <c r="F657" s="38"/>
      <c r="G657" s="38"/>
      <c r="H657" s="38"/>
      <c r="I657" t="s" s="37">
        <v>5941</v>
      </c>
    </row>
    <row r="658" ht="16.35" customHeight="1">
      <c r="A658" t="s" s="37">
        <v>6501</v>
      </c>
      <c r="B658" t="s" s="37">
        <v>6500</v>
      </c>
      <c r="C658" s="38"/>
      <c r="D658" s="38"/>
      <c r="E658" s="39">
        <v>2</v>
      </c>
      <c r="F658" t="s" s="37">
        <v>6502</v>
      </c>
      <c r="G658" t="s" s="37">
        <v>6503</v>
      </c>
      <c r="H658" s="38"/>
      <c r="I658" t="s" s="37">
        <v>4963</v>
      </c>
    </row>
    <row r="659" ht="16.35" customHeight="1">
      <c r="A659" t="s" s="37">
        <v>6504</v>
      </c>
      <c r="B659" t="s" s="37">
        <v>6500</v>
      </c>
      <c r="C659" s="38"/>
      <c r="D659" s="38"/>
      <c r="E659" s="39">
        <v>7</v>
      </c>
      <c r="F659" t="s" s="37">
        <v>6504</v>
      </c>
      <c r="G659" t="s" s="37">
        <v>6505</v>
      </c>
      <c r="H659" s="38"/>
      <c r="I659" t="s" s="37">
        <v>4963</v>
      </c>
    </row>
    <row r="660" ht="16.35" customHeight="1">
      <c r="A660" t="s" s="37">
        <v>6330</v>
      </c>
      <c r="B660" t="s" s="37">
        <v>6500</v>
      </c>
      <c r="C660" s="38"/>
      <c r="D660" s="38"/>
      <c r="E660" s="39">
        <v>70</v>
      </c>
      <c r="F660" s="38"/>
      <c r="G660" s="38"/>
      <c r="H660" t="s" s="37">
        <v>6506</v>
      </c>
      <c r="I660" t="s" s="37">
        <v>5020</v>
      </c>
    </row>
    <row r="661" ht="16.35" customHeight="1">
      <c r="A661" t="s" s="37">
        <v>6507</v>
      </c>
      <c r="B661" t="s" s="37">
        <v>6497</v>
      </c>
      <c r="C661" s="38"/>
      <c r="D661" s="38"/>
      <c r="E661" s="39">
        <v>4</v>
      </c>
      <c r="F661" s="38"/>
      <c r="G661" t="s" s="37">
        <v>6507</v>
      </c>
      <c r="H661" s="38"/>
      <c r="I661" t="s" s="37">
        <v>6508</v>
      </c>
    </row>
    <row r="662" ht="16.35" customHeight="1">
      <c r="A662" t="s" s="37">
        <v>6509</v>
      </c>
      <c r="B662" t="s" s="37">
        <v>1356</v>
      </c>
      <c r="C662" s="38"/>
      <c r="D662" s="38"/>
      <c r="E662" s="39">
        <v>9</v>
      </c>
      <c r="F662" t="s" s="37">
        <v>6278</v>
      </c>
      <c r="G662" t="s" s="37">
        <v>2368</v>
      </c>
      <c r="H662" s="38"/>
      <c r="I662" t="s" s="37">
        <v>4969</v>
      </c>
    </row>
    <row r="663" ht="16.35" customHeight="1">
      <c r="A663" t="s" s="37">
        <v>6510</v>
      </c>
      <c r="B663" t="s" s="37">
        <v>4599</v>
      </c>
      <c r="C663" s="38"/>
      <c r="D663" s="38"/>
      <c r="E663" s="38"/>
      <c r="F663" s="38"/>
      <c r="G663" s="38"/>
      <c r="H663" s="38"/>
      <c r="I663" t="s" s="37">
        <v>6195</v>
      </c>
    </row>
    <row r="664" ht="16.35" customHeight="1">
      <c r="A664" t="s" s="37">
        <v>6511</v>
      </c>
      <c r="B664" t="s" s="37">
        <v>4599</v>
      </c>
      <c r="C664" s="38"/>
      <c r="D664" s="38"/>
      <c r="E664" s="39">
        <v>14</v>
      </c>
      <c r="F664" s="38"/>
      <c r="G664" s="38"/>
      <c r="H664" s="38"/>
      <c r="I664" t="s" s="37">
        <v>6195</v>
      </c>
    </row>
    <row r="665" ht="16.35" customHeight="1">
      <c r="A665" t="s" s="37">
        <v>6512</v>
      </c>
      <c r="B665" t="s" s="37">
        <v>4599</v>
      </c>
      <c r="C665" s="38"/>
      <c r="D665" s="38"/>
      <c r="E665" s="39">
        <v>11</v>
      </c>
      <c r="F665" t="s" s="37">
        <v>6513</v>
      </c>
      <c r="G665" t="s" s="37">
        <v>5784</v>
      </c>
      <c r="H665" s="38"/>
      <c r="I665" t="s" s="37">
        <v>5014</v>
      </c>
    </row>
    <row r="666" ht="16.35" customHeight="1">
      <c r="A666" t="s" s="37">
        <v>6514</v>
      </c>
      <c r="B666" t="s" s="37">
        <v>3140</v>
      </c>
      <c r="C666" s="38"/>
      <c r="D666" s="38"/>
      <c r="E666" s="39">
        <v>9</v>
      </c>
      <c r="F666" t="s" s="37">
        <v>6515</v>
      </c>
      <c r="G666" t="s" s="37">
        <v>6516</v>
      </c>
      <c r="H666" s="38"/>
      <c r="I666" t="s" s="37">
        <v>5014</v>
      </c>
    </row>
    <row r="667" ht="16.35" customHeight="1">
      <c r="A667" t="s" s="37">
        <v>6517</v>
      </c>
      <c r="B667" t="s" s="37">
        <v>6518</v>
      </c>
      <c r="C667" s="38"/>
      <c r="D667" s="39">
        <v>6</v>
      </c>
      <c r="E667" s="38"/>
      <c r="F667" t="s" s="37">
        <v>1933</v>
      </c>
      <c r="G667" t="s" s="37">
        <v>1934</v>
      </c>
      <c r="H667" s="38"/>
      <c r="I667" t="s" s="37">
        <v>4963</v>
      </c>
    </row>
    <row r="668" ht="16.35" customHeight="1">
      <c r="A668" t="s" s="37">
        <v>6519</v>
      </c>
      <c r="B668" t="s" s="37">
        <v>6518</v>
      </c>
      <c r="C668" s="38"/>
      <c r="D668" s="38"/>
      <c r="E668" s="39">
        <v>56</v>
      </c>
      <c r="F668" s="38"/>
      <c r="G668" s="38"/>
      <c r="H668" t="s" s="37">
        <v>6520</v>
      </c>
      <c r="I668" t="s" s="37">
        <v>4987</v>
      </c>
    </row>
    <row r="669" ht="16.35" customHeight="1">
      <c r="A669" t="s" s="37">
        <v>6521</v>
      </c>
      <c r="B669" t="s" s="37">
        <v>6518</v>
      </c>
      <c r="C669" s="38"/>
      <c r="D669" s="38"/>
      <c r="E669" s="39">
        <v>24</v>
      </c>
      <c r="F669" s="38"/>
      <c r="G669" s="38"/>
      <c r="H669" s="38"/>
      <c r="I669" t="s" s="37">
        <v>5897</v>
      </c>
    </row>
    <row r="670" ht="16.35" customHeight="1">
      <c r="A670" t="s" s="37">
        <v>6522</v>
      </c>
      <c r="B670" t="s" s="37">
        <v>3146</v>
      </c>
      <c r="C670" s="38"/>
      <c r="D670" s="38"/>
      <c r="E670" s="39">
        <v>80</v>
      </c>
      <c r="F670" s="38"/>
      <c r="G670" s="38"/>
      <c r="H670" s="38"/>
      <c r="I670" t="s" s="37">
        <v>5229</v>
      </c>
    </row>
    <row r="671" ht="16.35" customHeight="1">
      <c r="A671" t="s" s="37">
        <v>6523</v>
      </c>
      <c r="B671" t="s" s="37">
        <v>3146</v>
      </c>
      <c r="C671" s="38"/>
      <c r="D671" s="38"/>
      <c r="E671" s="39">
        <v>9</v>
      </c>
      <c r="F671" t="s" s="37">
        <v>6524</v>
      </c>
      <c r="G671" t="s" s="37">
        <v>6525</v>
      </c>
      <c r="H671" s="38"/>
      <c r="I671" t="s" s="37">
        <v>5020</v>
      </c>
    </row>
    <row r="672" ht="16.35" customHeight="1">
      <c r="A672" t="s" s="37">
        <v>5783</v>
      </c>
      <c r="B672" t="s" s="37">
        <v>6526</v>
      </c>
      <c r="C672" s="38"/>
      <c r="D672" s="38"/>
      <c r="E672" s="39">
        <v>30</v>
      </c>
      <c r="F672" s="38"/>
      <c r="G672" s="38"/>
      <c r="H672" s="38"/>
      <c r="I672" t="s" s="37">
        <v>5897</v>
      </c>
    </row>
    <row r="673" ht="16.35" customHeight="1">
      <c r="A673" t="s" s="37">
        <v>6527</v>
      </c>
      <c r="B673" t="s" s="37">
        <v>6518</v>
      </c>
      <c r="C673" s="38"/>
      <c r="D673" s="39">
        <v>10</v>
      </c>
      <c r="E673" s="38"/>
      <c r="F673" t="s" s="37">
        <v>6528</v>
      </c>
      <c r="G673" t="s" s="37">
        <v>6529</v>
      </c>
      <c r="H673" s="38"/>
      <c r="I673" t="s" s="37">
        <v>5014</v>
      </c>
    </row>
    <row r="674" ht="16.35" customHeight="1">
      <c r="A674" t="s" s="37">
        <v>6530</v>
      </c>
      <c r="B674" t="s" s="37">
        <v>3148</v>
      </c>
      <c r="C674" s="38"/>
      <c r="D674" s="38"/>
      <c r="E674" s="39">
        <v>14</v>
      </c>
      <c r="F674" s="38"/>
      <c r="G674" s="38"/>
      <c r="H674" s="38"/>
      <c r="I674" s="38"/>
    </row>
    <row r="675" ht="16.35" customHeight="1">
      <c r="A675" t="s" s="37">
        <v>6531</v>
      </c>
      <c r="B675" t="s" s="37">
        <v>275</v>
      </c>
      <c r="C675" s="38"/>
      <c r="D675" s="38"/>
      <c r="E675" s="39">
        <v>4</v>
      </c>
      <c r="F675" t="s" s="37">
        <v>5104</v>
      </c>
      <c r="G675" t="s" s="37">
        <v>6417</v>
      </c>
      <c r="H675" s="38"/>
      <c r="I675" t="s" s="37">
        <v>4969</v>
      </c>
    </row>
    <row r="676" ht="16.35" customHeight="1">
      <c r="A676" t="s" s="37">
        <v>6532</v>
      </c>
      <c r="B676" t="s" s="37">
        <v>275</v>
      </c>
      <c r="C676" s="38"/>
      <c r="D676" s="38"/>
      <c r="E676" s="39">
        <v>9</v>
      </c>
      <c r="F676" t="s" s="37">
        <v>6533</v>
      </c>
      <c r="G676" t="s" s="37">
        <v>6534</v>
      </c>
      <c r="H676" s="38"/>
      <c r="I676" t="s" s="37">
        <v>4963</v>
      </c>
    </row>
    <row r="677" ht="16.35" customHeight="1">
      <c r="A677" t="s" s="37">
        <v>6535</v>
      </c>
      <c r="B677" t="s" s="37">
        <v>3150</v>
      </c>
      <c r="C677" s="38"/>
      <c r="D677" s="38"/>
      <c r="E677" s="39">
        <v>28</v>
      </c>
      <c r="F677" s="38"/>
      <c r="G677" s="38"/>
      <c r="H677" s="38"/>
      <c r="I677" t="s" s="37">
        <v>5665</v>
      </c>
    </row>
    <row r="678" ht="16.35" customHeight="1">
      <c r="A678" t="s" s="37">
        <v>6516</v>
      </c>
      <c r="B678" t="s" s="37">
        <v>6536</v>
      </c>
      <c r="C678" s="38"/>
      <c r="D678" s="38"/>
      <c r="E678" s="39">
        <v>40</v>
      </c>
      <c r="F678" s="38"/>
      <c r="G678" s="38"/>
      <c r="H678" t="s" s="37">
        <v>6515</v>
      </c>
      <c r="I678" t="s" s="37">
        <v>5014</v>
      </c>
    </row>
    <row r="679" ht="16.35" customHeight="1">
      <c r="A679" t="s" s="37">
        <v>6537</v>
      </c>
      <c r="B679" t="s" s="37">
        <v>277</v>
      </c>
      <c r="C679" s="38"/>
      <c r="D679" s="38"/>
      <c r="E679" s="39">
        <v>22</v>
      </c>
      <c r="F679" s="38"/>
      <c r="G679" s="38"/>
      <c r="H679" s="38"/>
      <c r="I679" t="s" s="37">
        <v>5897</v>
      </c>
    </row>
    <row r="680" ht="16.35" customHeight="1">
      <c r="A680" t="s" s="37">
        <v>6538</v>
      </c>
      <c r="B680" t="s" s="37">
        <v>277</v>
      </c>
      <c r="C680" s="38"/>
      <c r="D680" s="38"/>
      <c r="E680" s="39">
        <v>24</v>
      </c>
      <c r="F680" s="38"/>
      <c r="G680" s="38"/>
      <c r="H680" s="38"/>
      <c r="I680" t="s" s="37">
        <v>4963</v>
      </c>
    </row>
    <row r="681" ht="16.35" customHeight="1">
      <c r="A681" t="s" s="37">
        <v>6520</v>
      </c>
      <c r="B681" t="s" s="37">
        <v>1360</v>
      </c>
      <c r="C681" s="38"/>
      <c r="D681" s="38"/>
      <c r="E681" s="39">
        <v>70</v>
      </c>
      <c r="F681" s="38"/>
      <c r="G681" s="38"/>
      <c r="H681" t="s" s="37">
        <v>6539</v>
      </c>
      <c r="I681" t="s" s="37">
        <v>4987</v>
      </c>
    </row>
    <row r="682" ht="16.35" customHeight="1">
      <c r="A682" t="s" s="37">
        <v>6540</v>
      </c>
      <c r="B682" t="s" s="37">
        <v>4604</v>
      </c>
      <c r="C682" s="38"/>
      <c r="D682" s="38"/>
      <c r="E682" s="39">
        <v>2</v>
      </c>
      <c r="F682" t="s" s="37">
        <v>6098</v>
      </c>
      <c r="G682" t="s" s="37">
        <v>1931</v>
      </c>
      <c r="H682" s="38"/>
      <c r="I682" t="s" s="37">
        <v>4963</v>
      </c>
    </row>
    <row r="683" ht="16.35" customHeight="1">
      <c r="A683" t="s" s="37">
        <v>6541</v>
      </c>
      <c r="B683" t="s" s="37">
        <v>6542</v>
      </c>
      <c r="C683" s="38"/>
      <c r="D683" s="38"/>
      <c r="E683" s="39">
        <v>80</v>
      </c>
      <c r="F683" s="38"/>
      <c r="G683" s="38"/>
      <c r="H683" t="s" s="37">
        <v>6543</v>
      </c>
      <c r="I683" t="s" s="37">
        <v>4969</v>
      </c>
    </row>
    <row r="684" ht="16.35" customHeight="1">
      <c r="A684" t="s" s="37">
        <v>6544</v>
      </c>
      <c r="B684" t="s" s="37">
        <v>6542</v>
      </c>
      <c r="C684" s="38"/>
      <c r="D684" s="38"/>
      <c r="E684" s="39">
        <v>7</v>
      </c>
      <c r="F684" t="s" s="37">
        <v>5812</v>
      </c>
      <c r="G684" t="s" s="37">
        <v>6085</v>
      </c>
      <c r="H684" s="38"/>
      <c r="I684" t="s" s="37">
        <v>5020</v>
      </c>
    </row>
    <row r="685" ht="16.35" customHeight="1">
      <c r="A685" t="s" s="37">
        <v>5948</v>
      </c>
      <c r="B685" t="s" s="37">
        <v>6545</v>
      </c>
      <c r="C685" s="38"/>
      <c r="D685" s="38"/>
      <c r="E685" s="39">
        <v>50</v>
      </c>
      <c r="F685" s="38"/>
      <c r="G685" s="38"/>
      <c r="H685" t="s" s="37">
        <v>5949</v>
      </c>
      <c r="I685" t="s" s="37">
        <v>4969</v>
      </c>
    </row>
    <row r="686" ht="16.35" customHeight="1">
      <c r="A686" t="s" s="37">
        <v>6232</v>
      </c>
      <c r="B686" t="s" s="37">
        <v>6546</v>
      </c>
      <c r="C686" s="38"/>
      <c r="D686" s="38"/>
      <c r="E686" s="39">
        <v>55</v>
      </c>
      <c r="F686" s="38"/>
      <c r="G686" s="38"/>
      <c r="H686" t="s" s="37">
        <v>6547</v>
      </c>
      <c r="I686" t="s" s="37">
        <v>5014</v>
      </c>
    </row>
    <row r="687" ht="16.35" customHeight="1">
      <c r="A687" t="s" s="37">
        <v>3804</v>
      </c>
      <c r="B687" t="s" s="37">
        <v>6548</v>
      </c>
      <c r="C687" s="38"/>
      <c r="D687" s="38"/>
      <c r="E687" s="39">
        <v>74</v>
      </c>
      <c r="F687" s="38"/>
      <c r="G687" s="38"/>
      <c r="H687" t="s" s="37">
        <v>6549</v>
      </c>
      <c r="I687" t="s" s="37">
        <v>4987</v>
      </c>
    </row>
    <row r="688" ht="16.35" customHeight="1">
      <c r="A688" t="s" s="37">
        <v>1002</v>
      </c>
      <c r="B688" t="s" s="37">
        <v>6550</v>
      </c>
      <c r="C688" s="38"/>
      <c r="D688" s="38"/>
      <c r="E688" s="39">
        <v>45</v>
      </c>
      <c r="F688" s="38"/>
      <c r="G688" s="38"/>
      <c r="H688" s="38"/>
      <c r="I688" t="s" s="37">
        <v>5941</v>
      </c>
    </row>
    <row r="689" ht="16.35" customHeight="1">
      <c r="A689" t="s" s="37">
        <v>6551</v>
      </c>
      <c r="B689" t="s" s="37">
        <v>6550</v>
      </c>
      <c r="C689" s="38"/>
      <c r="D689" s="38"/>
      <c r="E689" s="39">
        <v>30</v>
      </c>
      <c r="F689" s="38"/>
      <c r="G689" s="38"/>
      <c r="H689" t="s" s="37">
        <v>6552</v>
      </c>
      <c r="I689" t="s" s="37">
        <v>4963</v>
      </c>
    </row>
    <row r="690" ht="16.35" customHeight="1">
      <c r="A690" t="s" s="37">
        <v>6553</v>
      </c>
      <c r="B690" t="s" s="37">
        <v>3157</v>
      </c>
      <c r="C690" s="38"/>
      <c r="D690" s="38"/>
      <c r="E690" s="39">
        <v>48</v>
      </c>
      <c r="F690" s="38"/>
      <c r="G690" s="38"/>
      <c r="H690" t="s" s="37">
        <v>6554</v>
      </c>
      <c r="I690" t="s" s="37">
        <v>5020</v>
      </c>
    </row>
    <row r="691" ht="16.35" customHeight="1">
      <c r="A691" t="s" s="37">
        <v>6555</v>
      </c>
      <c r="B691" t="s" s="37">
        <v>6556</v>
      </c>
      <c r="C691" s="38"/>
      <c r="D691" s="38"/>
      <c r="E691" s="39">
        <v>30</v>
      </c>
      <c r="F691" s="38"/>
      <c r="G691" s="38"/>
      <c r="H691" t="s" s="37">
        <v>6243</v>
      </c>
      <c r="I691" t="s" s="37">
        <v>4987</v>
      </c>
    </row>
    <row r="692" ht="16.35" customHeight="1">
      <c r="A692" t="s" s="37">
        <v>6557</v>
      </c>
      <c r="B692" t="s" s="37">
        <v>6558</v>
      </c>
      <c r="C692" s="38"/>
      <c r="D692" s="38"/>
      <c r="E692" s="39">
        <v>64</v>
      </c>
      <c r="F692" s="38"/>
      <c r="G692" s="38"/>
      <c r="H692" s="38"/>
      <c r="I692" t="s" s="37">
        <v>5984</v>
      </c>
    </row>
    <row r="693" ht="16.35" customHeight="1">
      <c r="A693" t="s" s="37">
        <v>6559</v>
      </c>
      <c r="B693" t="s" s="37">
        <v>6560</v>
      </c>
      <c r="C693" s="38"/>
      <c r="D693" s="38"/>
      <c r="E693" s="39">
        <v>56</v>
      </c>
      <c r="F693" s="38"/>
      <c r="G693" s="38"/>
      <c r="H693" t="s" s="37">
        <v>6561</v>
      </c>
      <c r="I693" t="s" s="37">
        <v>6562</v>
      </c>
    </row>
    <row r="694" ht="16.35" customHeight="1">
      <c r="A694" t="s" s="37">
        <v>6563</v>
      </c>
      <c r="B694" t="s" s="37">
        <v>6564</v>
      </c>
      <c r="C694" s="38"/>
      <c r="D694" s="38"/>
      <c r="E694" s="39">
        <v>60</v>
      </c>
      <c r="F694" s="38"/>
      <c r="G694" s="38"/>
      <c r="H694" t="s" s="37">
        <v>6565</v>
      </c>
      <c r="I694" t="s" s="37">
        <v>4987</v>
      </c>
    </row>
    <row r="695" ht="16.35" customHeight="1">
      <c r="A695" t="s" s="37">
        <v>883</v>
      </c>
      <c r="B695" t="s" s="37">
        <v>6566</v>
      </c>
      <c r="C695" s="38"/>
      <c r="D695" s="38"/>
      <c r="E695" s="39">
        <v>70</v>
      </c>
      <c r="F695" s="38"/>
      <c r="G695" s="38"/>
      <c r="H695" s="38"/>
      <c r="I695" t="s" s="37">
        <v>5897</v>
      </c>
    </row>
    <row r="696" ht="16.35" customHeight="1">
      <c r="A696" t="s" s="37">
        <v>6567</v>
      </c>
      <c r="B696" t="s" s="37">
        <v>6568</v>
      </c>
      <c r="C696" s="38"/>
      <c r="D696" s="38"/>
      <c r="E696" s="39">
        <v>34</v>
      </c>
      <c r="F696" s="38"/>
      <c r="G696" s="38"/>
      <c r="H696" t="s" s="37">
        <v>6569</v>
      </c>
      <c r="I696" t="s" s="37">
        <v>5014</v>
      </c>
    </row>
    <row r="697" ht="16.35" customHeight="1">
      <c r="A697" t="s" s="37">
        <v>6570</v>
      </c>
      <c r="B697" t="s" s="37">
        <v>6571</v>
      </c>
      <c r="C697" s="39">
        <v>12</v>
      </c>
      <c r="D697" s="38"/>
      <c r="E697" s="38"/>
      <c r="F697" t="s" s="37">
        <v>6572</v>
      </c>
      <c r="G697" t="s" s="37">
        <v>6573</v>
      </c>
      <c r="H697" s="38"/>
      <c r="I697" t="s" s="37">
        <v>4969</v>
      </c>
    </row>
    <row r="698" ht="16.35" customHeight="1">
      <c r="A698" t="s" s="37">
        <v>6574</v>
      </c>
      <c r="B698" t="s" s="37">
        <v>1387</v>
      </c>
      <c r="C698" s="38"/>
      <c r="D698" s="38"/>
      <c r="E698" s="39">
        <v>66</v>
      </c>
      <c r="F698" s="38"/>
      <c r="G698" s="38"/>
      <c r="H698" t="s" s="37">
        <v>6575</v>
      </c>
      <c r="I698" t="s" s="37">
        <v>4963</v>
      </c>
    </row>
    <row r="699" ht="16.35" customHeight="1">
      <c r="A699" t="s" s="37">
        <v>6576</v>
      </c>
      <c r="B699" t="s" s="37">
        <v>6577</v>
      </c>
      <c r="C699" s="38"/>
      <c r="D699" s="38"/>
      <c r="E699" s="39">
        <v>73</v>
      </c>
      <c r="F699" s="38"/>
      <c r="G699" s="38"/>
      <c r="H699" t="s" s="37">
        <v>6578</v>
      </c>
      <c r="I699" t="s" s="37">
        <v>4969</v>
      </c>
    </row>
    <row r="700" ht="16.35" customHeight="1">
      <c r="A700" t="s" s="37">
        <v>6579</v>
      </c>
      <c r="B700" t="s" s="37">
        <v>6580</v>
      </c>
      <c r="C700" s="38"/>
      <c r="D700" s="39">
        <v>22</v>
      </c>
      <c r="E700" s="38"/>
      <c r="F700" t="s" s="37">
        <v>6581</v>
      </c>
      <c r="G700" t="s" s="37">
        <v>6582</v>
      </c>
      <c r="H700" s="38"/>
      <c r="I700" t="s" s="37">
        <v>4963</v>
      </c>
    </row>
    <row r="701" ht="16.35" customHeight="1">
      <c r="A701" t="s" s="37">
        <v>6583</v>
      </c>
      <c r="B701" t="s" s="37">
        <v>6584</v>
      </c>
      <c r="C701" s="38"/>
      <c r="D701" s="38"/>
      <c r="E701" s="39">
        <v>58</v>
      </c>
      <c r="F701" s="38"/>
      <c r="G701" s="38"/>
      <c r="H701" t="s" s="37">
        <v>5792</v>
      </c>
      <c r="I701" t="s" s="37">
        <v>4963</v>
      </c>
    </row>
    <row r="702" ht="16.35" customHeight="1">
      <c r="A702" t="s" s="37">
        <v>5783</v>
      </c>
      <c r="B702" t="s" s="37">
        <v>6585</v>
      </c>
      <c r="C702" s="38"/>
      <c r="D702" s="38"/>
      <c r="E702" s="39">
        <v>8</v>
      </c>
      <c r="F702" t="s" s="37">
        <v>6438</v>
      </c>
      <c r="G702" t="s" s="37">
        <v>6586</v>
      </c>
      <c r="H702" s="38"/>
      <c r="I702" t="s" s="37">
        <v>4963</v>
      </c>
    </row>
    <row r="703" ht="16.35" customHeight="1">
      <c r="A703" t="s" s="37">
        <v>6587</v>
      </c>
      <c r="B703" t="s" s="37">
        <v>6588</v>
      </c>
      <c r="C703" s="38"/>
      <c r="D703" s="38"/>
      <c r="E703" s="39">
        <v>11</v>
      </c>
      <c r="F703" t="s" s="37">
        <v>6438</v>
      </c>
      <c r="G703" t="s" s="37">
        <v>6586</v>
      </c>
      <c r="H703" s="38"/>
      <c r="I703" t="s" s="37">
        <v>4963</v>
      </c>
    </row>
    <row r="704" ht="16.35" customHeight="1">
      <c r="A704" t="s" s="37">
        <v>5691</v>
      </c>
      <c r="B704" t="s" s="37">
        <v>6589</v>
      </c>
      <c r="C704" s="38"/>
      <c r="D704" s="38"/>
      <c r="E704" s="39">
        <v>71</v>
      </c>
      <c r="F704" s="38"/>
      <c r="G704" s="38"/>
      <c r="H704" t="s" s="37">
        <v>5821</v>
      </c>
      <c r="I704" t="s" s="37">
        <v>5014</v>
      </c>
    </row>
    <row r="705" ht="16.35" customHeight="1">
      <c r="A705" t="s" s="37">
        <v>6243</v>
      </c>
      <c r="B705" t="s" s="37">
        <v>6590</v>
      </c>
      <c r="C705" s="38"/>
      <c r="D705" s="38"/>
      <c r="E705" s="39">
        <v>32</v>
      </c>
      <c r="F705" s="38"/>
      <c r="G705" s="38"/>
      <c r="H705" s="38"/>
      <c r="I705" t="s" s="37">
        <v>6177</v>
      </c>
    </row>
    <row r="706" ht="16.35" customHeight="1">
      <c r="A706" t="s" s="37">
        <v>6048</v>
      </c>
      <c r="B706" t="s" s="37">
        <v>6591</v>
      </c>
      <c r="C706" s="38"/>
      <c r="D706" s="38"/>
      <c r="E706" s="39">
        <v>50</v>
      </c>
      <c r="F706" s="38"/>
      <c r="G706" s="38"/>
      <c r="H706" t="s" s="37">
        <v>5568</v>
      </c>
      <c r="I706" t="s" s="37">
        <v>4987</v>
      </c>
    </row>
    <row r="707" ht="16.35" customHeight="1">
      <c r="A707" t="s" s="37">
        <v>6592</v>
      </c>
      <c r="B707" t="s" s="37">
        <v>6590</v>
      </c>
      <c r="C707" s="38"/>
      <c r="D707" s="39">
        <v>20</v>
      </c>
      <c r="E707" s="38"/>
      <c r="F707" t="s" s="37">
        <v>6593</v>
      </c>
      <c r="G707" t="s" s="37">
        <v>6594</v>
      </c>
      <c r="H707" s="38"/>
      <c r="I707" t="s" s="37">
        <v>4969</v>
      </c>
    </row>
    <row r="708" ht="16.35" customHeight="1">
      <c r="A708" t="s" s="37">
        <v>6595</v>
      </c>
      <c r="B708" t="s" s="37">
        <v>6596</v>
      </c>
      <c r="C708" s="38"/>
      <c r="D708" s="38"/>
      <c r="E708" s="39">
        <v>3</v>
      </c>
      <c r="F708" t="s" s="37">
        <v>6597</v>
      </c>
      <c r="G708" t="s" s="37">
        <v>6598</v>
      </c>
      <c r="H708" s="38"/>
      <c r="I708" t="s" s="37">
        <v>5020</v>
      </c>
    </row>
    <row r="709" ht="16.35" customHeight="1">
      <c r="A709" t="s" s="37">
        <v>6599</v>
      </c>
      <c r="B709" t="s" s="37">
        <v>6600</v>
      </c>
      <c r="C709" s="38"/>
      <c r="D709" s="39">
        <v>22</v>
      </c>
      <c r="E709" s="38"/>
      <c r="F709" t="s" s="37">
        <v>6601</v>
      </c>
      <c r="G709" t="s" s="37">
        <v>6602</v>
      </c>
      <c r="H709" s="38"/>
      <c r="I709" t="s" s="37">
        <v>5020</v>
      </c>
    </row>
    <row r="710" ht="16.35" customHeight="1">
      <c r="A710" t="s" s="37">
        <v>6603</v>
      </c>
      <c r="B710" t="s" s="37">
        <v>6604</v>
      </c>
      <c r="C710" s="38"/>
      <c r="D710" s="38"/>
      <c r="E710" s="39">
        <v>2</v>
      </c>
      <c r="F710" t="s" s="37">
        <v>6605</v>
      </c>
      <c r="G710" t="s" s="37">
        <v>5931</v>
      </c>
      <c r="H710" s="38"/>
      <c r="I710" t="s" s="37">
        <v>5130</v>
      </c>
    </row>
    <row r="711" ht="16.35" customHeight="1">
      <c r="A711" t="s" s="37">
        <v>6606</v>
      </c>
      <c r="B711" t="s" s="37">
        <v>6607</v>
      </c>
      <c r="C711" s="38"/>
      <c r="D711" s="39">
        <v>9</v>
      </c>
      <c r="E711" s="38"/>
      <c r="F711" t="s" s="37">
        <v>6608</v>
      </c>
      <c r="G711" t="s" s="37">
        <v>6609</v>
      </c>
      <c r="H711" s="38"/>
      <c r="I711" t="s" s="37">
        <v>4969</v>
      </c>
    </row>
    <row r="712" ht="16.35" customHeight="1">
      <c r="A712" t="s" s="37">
        <v>6610</v>
      </c>
      <c r="B712" t="s" s="37">
        <v>6611</v>
      </c>
      <c r="C712" s="39">
        <v>13</v>
      </c>
      <c r="D712" s="38"/>
      <c r="E712" s="38"/>
      <c r="F712" t="s" s="37">
        <v>6308</v>
      </c>
      <c r="G712" t="s" s="37">
        <v>6612</v>
      </c>
      <c r="H712" s="38"/>
      <c r="I712" t="s" s="37">
        <v>5020</v>
      </c>
    </row>
    <row r="713" ht="16.35" customHeight="1">
      <c r="A713" t="s" s="37">
        <v>6613</v>
      </c>
      <c r="B713" t="s" s="37">
        <v>6614</v>
      </c>
      <c r="C713" s="38"/>
      <c r="D713" s="39">
        <v>17</v>
      </c>
      <c r="E713" s="38"/>
      <c r="F713" t="s" s="37">
        <v>6615</v>
      </c>
      <c r="G713" t="s" s="37">
        <v>6616</v>
      </c>
      <c r="H713" s="38"/>
      <c r="I713" t="s" s="37">
        <v>4969</v>
      </c>
    </row>
    <row r="714" ht="16.35" customHeight="1">
      <c r="A714" t="s" s="37">
        <v>6617</v>
      </c>
      <c r="B714" t="s" s="37">
        <v>6618</v>
      </c>
      <c r="C714" s="38"/>
      <c r="D714" s="38"/>
      <c r="E714" s="39">
        <v>28</v>
      </c>
      <c r="F714" s="38"/>
      <c r="G714" s="38"/>
      <c r="H714" s="38"/>
      <c r="I714" t="s" s="37">
        <v>5665</v>
      </c>
    </row>
    <row r="715" ht="16.35" customHeight="1">
      <c r="A715" t="s" s="37">
        <v>5650</v>
      </c>
      <c r="B715" t="s" s="37">
        <v>6619</v>
      </c>
      <c r="C715" s="38"/>
      <c r="D715" s="38"/>
      <c r="E715" s="39">
        <v>40</v>
      </c>
      <c r="F715" s="38"/>
      <c r="G715" s="38"/>
      <c r="H715" t="s" s="37">
        <v>6620</v>
      </c>
      <c r="I715" t="s" s="37">
        <v>4969</v>
      </c>
    </row>
    <row r="716" ht="16.35" customHeight="1">
      <c r="A716" t="s" s="37">
        <v>6621</v>
      </c>
      <c r="B716" t="s" s="37">
        <v>6622</v>
      </c>
      <c r="C716" s="38"/>
      <c r="D716" s="38"/>
      <c r="E716" s="39">
        <v>70</v>
      </c>
      <c r="F716" s="38"/>
      <c r="G716" s="38"/>
      <c r="H716" t="s" s="37">
        <v>6623</v>
      </c>
      <c r="I716" t="s" s="37">
        <v>5130</v>
      </c>
    </row>
    <row r="717" ht="16.35" customHeight="1">
      <c r="A717" t="s" s="37">
        <v>6624</v>
      </c>
      <c r="B717" t="s" s="37">
        <v>6625</v>
      </c>
      <c r="C717" s="38"/>
      <c r="D717" s="38"/>
      <c r="E717" s="39">
        <v>5</v>
      </c>
      <c r="F717" t="s" s="37">
        <v>6626</v>
      </c>
      <c r="G717" t="s" s="37">
        <v>6627</v>
      </c>
      <c r="H717" s="38"/>
      <c r="I717" t="s" s="37">
        <v>5020</v>
      </c>
    </row>
    <row r="718" ht="16.35" customHeight="1">
      <c r="A718" t="s" s="37">
        <v>5949</v>
      </c>
      <c r="B718" t="s" s="37">
        <v>6628</v>
      </c>
      <c r="C718" s="38"/>
      <c r="D718" s="38"/>
      <c r="E718" s="38"/>
      <c r="F718" s="38"/>
      <c r="G718" s="38"/>
      <c r="H718" t="s" s="37">
        <v>6629</v>
      </c>
      <c r="I718" t="s" s="37">
        <v>4969</v>
      </c>
    </row>
    <row r="719" ht="16.35" customHeight="1">
      <c r="A719" t="s" s="37">
        <v>6630</v>
      </c>
      <c r="B719" t="s" s="37">
        <v>6631</v>
      </c>
      <c r="C719" s="38"/>
      <c r="D719" s="38"/>
      <c r="E719" s="39">
        <v>65</v>
      </c>
      <c r="F719" s="38"/>
      <c r="G719" s="38"/>
      <c r="H719" t="s" s="37">
        <v>6632</v>
      </c>
      <c r="I719" t="s" s="37">
        <v>4963</v>
      </c>
    </row>
    <row r="720" ht="16.35" customHeight="1">
      <c r="A720" t="s" s="37">
        <v>5490</v>
      </c>
      <c r="B720" t="s" s="37">
        <v>6633</v>
      </c>
      <c r="C720" s="38"/>
      <c r="D720" s="38"/>
      <c r="E720" s="39">
        <v>55</v>
      </c>
      <c r="F720" s="38"/>
      <c r="G720" s="38"/>
      <c r="H720" t="s" s="37">
        <v>6634</v>
      </c>
      <c r="I720" t="s" s="37">
        <v>4969</v>
      </c>
    </row>
    <row r="721" ht="16.35" customHeight="1">
      <c r="A721" t="s" s="37">
        <v>6635</v>
      </c>
      <c r="B721" t="s" s="37">
        <v>6636</v>
      </c>
      <c r="C721" s="38"/>
      <c r="D721" s="39">
        <v>1</v>
      </c>
      <c r="E721" s="38"/>
      <c r="F721" t="s" s="37">
        <v>6637</v>
      </c>
      <c r="G721" t="s" s="37">
        <v>6638</v>
      </c>
      <c r="H721" s="38"/>
      <c r="I721" t="s" s="37">
        <v>4969</v>
      </c>
    </row>
    <row r="722" ht="16.35" customHeight="1">
      <c r="A722" t="s" s="37">
        <v>6639</v>
      </c>
      <c r="B722" t="s" s="37">
        <v>6640</v>
      </c>
      <c r="C722" s="38"/>
      <c r="D722" s="38"/>
      <c r="E722" s="39">
        <v>7</v>
      </c>
      <c r="F722" t="s" s="37">
        <v>5774</v>
      </c>
      <c r="G722" t="s" s="37">
        <v>5775</v>
      </c>
      <c r="H722" s="38"/>
      <c r="I722" t="s" s="37">
        <v>4969</v>
      </c>
    </row>
    <row r="723" ht="16.35" customHeight="1">
      <c r="A723" t="s" s="37">
        <v>6641</v>
      </c>
      <c r="B723" t="s" s="37">
        <v>328</v>
      </c>
      <c r="C723" s="38"/>
      <c r="D723" s="38"/>
      <c r="E723" s="39">
        <v>33</v>
      </c>
      <c r="F723" s="38"/>
      <c r="G723" s="38"/>
      <c r="H723" s="38"/>
      <c r="I723" t="s" s="37">
        <v>5984</v>
      </c>
    </row>
    <row r="724" ht="16.35" customHeight="1">
      <c r="A724" t="s" s="37">
        <v>5731</v>
      </c>
      <c r="B724" t="s" s="37">
        <v>3259</v>
      </c>
      <c r="C724" s="38"/>
      <c r="D724" s="38"/>
      <c r="E724" s="39">
        <v>20</v>
      </c>
      <c r="F724" s="38"/>
      <c r="G724" s="38"/>
      <c r="H724" s="38"/>
      <c r="I724" t="s" s="37">
        <v>6177</v>
      </c>
    </row>
    <row r="725" ht="16.35" customHeight="1">
      <c r="A725" t="s" s="37">
        <v>6642</v>
      </c>
      <c r="B725" t="s" s="37">
        <v>4636</v>
      </c>
      <c r="C725" s="38"/>
      <c r="D725" s="38"/>
      <c r="E725" s="39">
        <v>65</v>
      </c>
      <c r="F725" s="38"/>
      <c r="G725" s="38"/>
      <c r="H725" t="s" s="37">
        <v>5247</v>
      </c>
      <c r="I725" t="s" s="37">
        <v>5020</v>
      </c>
    </row>
    <row r="726" ht="16.35" customHeight="1">
      <c r="A726" t="s" s="37">
        <v>6570</v>
      </c>
      <c r="B726" t="s" s="37">
        <v>6643</v>
      </c>
      <c r="C726" s="38"/>
      <c r="D726" s="39">
        <v>4</v>
      </c>
      <c r="E726" s="38"/>
      <c r="F726" t="s" s="37">
        <v>6644</v>
      </c>
      <c r="G726" t="s" s="37">
        <v>6573</v>
      </c>
      <c r="H726" s="38"/>
      <c r="I726" t="s" s="37">
        <v>4969</v>
      </c>
    </row>
    <row r="727" ht="16.35" customHeight="1">
      <c r="A727" t="s" s="37">
        <v>6645</v>
      </c>
      <c r="B727" t="s" s="37">
        <v>6646</v>
      </c>
      <c r="C727" s="38"/>
      <c r="D727" s="38"/>
      <c r="E727" s="39">
        <v>47</v>
      </c>
      <c r="F727" s="38"/>
      <c r="G727" s="38"/>
      <c r="H727" t="s" s="37">
        <v>6293</v>
      </c>
      <c r="I727" t="s" s="37">
        <v>4969</v>
      </c>
    </row>
    <row r="728" ht="16.35" customHeight="1">
      <c r="A728" t="s" s="37">
        <v>5345</v>
      </c>
      <c r="B728" t="s" s="37">
        <v>4638</v>
      </c>
      <c r="C728" s="38"/>
      <c r="D728" s="39">
        <v>1</v>
      </c>
      <c r="E728" s="38"/>
      <c r="F728" t="s" s="37">
        <v>6458</v>
      </c>
      <c r="G728" t="s" s="37">
        <v>6647</v>
      </c>
      <c r="H728" s="38"/>
      <c r="I728" t="s" s="37">
        <v>4969</v>
      </c>
    </row>
    <row r="729" ht="16.35" customHeight="1">
      <c r="A729" t="s" s="37">
        <v>6575</v>
      </c>
      <c r="B729" t="s" s="37">
        <v>4640</v>
      </c>
      <c r="C729" s="39">
        <v>14</v>
      </c>
      <c r="D729" s="38"/>
      <c r="E729" s="38"/>
      <c r="F729" t="s" s="37">
        <v>6648</v>
      </c>
      <c r="G729" t="s" s="37">
        <v>6649</v>
      </c>
      <c r="H729" s="38"/>
      <c r="I729" t="s" s="37">
        <v>4963</v>
      </c>
    </row>
    <row r="730" ht="16.35" customHeight="1">
      <c r="A730" t="s" s="37">
        <v>6650</v>
      </c>
      <c r="B730" t="s" s="37">
        <v>6651</v>
      </c>
      <c r="C730" s="38"/>
      <c r="D730" s="38"/>
      <c r="E730" s="39">
        <v>45</v>
      </c>
      <c r="F730" s="38"/>
      <c r="G730" s="38"/>
      <c r="H730" t="s" s="37">
        <v>6652</v>
      </c>
      <c r="I730" t="s" s="37">
        <v>4987</v>
      </c>
    </row>
    <row r="731" ht="16.35" customHeight="1">
      <c r="A731" t="s" s="37">
        <v>6653</v>
      </c>
      <c r="B731" t="s" s="37">
        <v>6654</v>
      </c>
      <c r="C731" s="38"/>
      <c r="D731" s="39">
        <v>3</v>
      </c>
      <c r="E731" s="38"/>
      <c r="F731" t="s" s="37">
        <v>6655</v>
      </c>
      <c r="G731" t="s" s="37">
        <v>6656</v>
      </c>
      <c r="H731" s="38"/>
      <c r="I731" t="s" s="37">
        <v>5176</v>
      </c>
    </row>
    <row r="732" ht="16.35" customHeight="1">
      <c r="A732" t="s" s="37">
        <v>6657</v>
      </c>
      <c r="B732" t="s" s="37">
        <v>6658</v>
      </c>
      <c r="C732" s="38"/>
      <c r="D732" s="38"/>
      <c r="E732" s="39">
        <v>90</v>
      </c>
      <c r="F732" s="38"/>
      <c r="G732" s="38"/>
      <c r="H732" t="s" s="37">
        <v>6659</v>
      </c>
      <c r="I732" t="s" s="37">
        <v>4963</v>
      </c>
    </row>
    <row r="733" ht="16.35" customHeight="1">
      <c r="A733" t="s" s="37">
        <v>6660</v>
      </c>
      <c r="B733" t="s" s="37">
        <v>6661</v>
      </c>
      <c r="C733" s="38"/>
      <c r="D733" s="38"/>
      <c r="E733" s="39">
        <v>1.5</v>
      </c>
      <c r="F733" s="38"/>
      <c r="G733" t="s" s="37">
        <v>6662</v>
      </c>
      <c r="H733" s="38"/>
      <c r="I733" t="s" s="37">
        <v>6663</v>
      </c>
    </row>
    <row r="734" ht="16.35" customHeight="1">
      <c r="A734" t="s" s="37">
        <v>6664</v>
      </c>
      <c r="B734" t="s" s="37">
        <v>6665</v>
      </c>
      <c r="C734" s="38"/>
      <c r="D734" s="38"/>
      <c r="E734" s="39">
        <v>18</v>
      </c>
      <c r="F734" s="38"/>
      <c r="G734" s="38"/>
      <c r="H734" s="38"/>
      <c r="I734" t="s" s="37">
        <v>5840</v>
      </c>
    </row>
    <row r="735" ht="16.35" customHeight="1">
      <c r="A735" t="s" s="37">
        <v>6666</v>
      </c>
      <c r="B735" t="s" s="37">
        <v>6667</v>
      </c>
      <c r="C735" s="38"/>
      <c r="D735" s="38"/>
      <c r="E735" s="39">
        <v>2</v>
      </c>
      <c r="F735" t="s" s="37">
        <v>6668</v>
      </c>
      <c r="G735" t="s" s="37">
        <v>6669</v>
      </c>
      <c r="H735" s="38"/>
      <c r="I735" t="s" s="37">
        <v>5020</v>
      </c>
    </row>
    <row r="736" ht="16.35" customHeight="1">
      <c r="A736" t="s" s="37">
        <v>6670</v>
      </c>
      <c r="B736" t="s" s="37">
        <v>6671</v>
      </c>
      <c r="C736" s="38"/>
      <c r="D736" s="38"/>
      <c r="E736" s="39">
        <v>48</v>
      </c>
      <c r="F736" s="38"/>
      <c r="G736" s="38"/>
      <c r="H736" t="s" s="37">
        <v>6672</v>
      </c>
      <c r="I736" t="s" s="37">
        <v>4963</v>
      </c>
    </row>
    <row r="737" ht="16.35" customHeight="1">
      <c r="A737" t="s" s="37">
        <v>6673</v>
      </c>
      <c r="B737" t="s" s="37">
        <v>6674</v>
      </c>
      <c r="C737" s="38"/>
      <c r="D737" s="38"/>
      <c r="E737" s="39">
        <v>67</v>
      </c>
      <c r="F737" s="38"/>
      <c r="G737" s="38"/>
      <c r="H737" t="s" s="37">
        <v>6675</v>
      </c>
      <c r="I737" t="s" s="37">
        <v>5020</v>
      </c>
    </row>
    <row r="738" ht="16.35" customHeight="1">
      <c r="A738" t="s" s="37">
        <v>6676</v>
      </c>
      <c r="B738" t="s" s="37">
        <v>6677</v>
      </c>
      <c r="C738" s="38"/>
      <c r="D738" s="38"/>
      <c r="E738" s="39">
        <v>70</v>
      </c>
      <c r="F738" s="38"/>
      <c r="G738" s="38"/>
      <c r="H738" t="s" s="37">
        <v>6678</v>
      </c>
      <c r="I738" t="s" s="37">
        <v>4969</v>
      </c>
    </row>
    <row r="739" ht="16.35" customHeight="1">
      <c r="A739" t="s" s="37">
        <v>6679</v>
      </c>
      <c r="B739" t="s" s="37">
        <v>6680</v>
      </c>
      <c r="C739" s="38"/>
      <c r="D739" s="39">
        <v>5</v>
      </c>
      <c r="E739" s="38"/>
      <c r="F739" t="s" s="37">
        <v>6679</v>
      </c>
      <c r="G739" t="s" s="37">
        <v>6681</v>
      </c>
      <c r="H739" s="38"/>
      <c r="I739" t="s" s="37">
        <v>5020</v>
      </c>
    </row>
    <row r="740" ht="16.35" customHeight="1">
      <c r="A740" t="s" s="37">
        <v>6682</v>
      </c>
      <c r="B740" t="s" s="37">
        <v>6683</v>
      </c>
      <c r="C740" s="38"/>
      <c r="D740" s="38"/>
      <c r="E740" s="39">
        <v>22</v>
      </c>
      <c r="F740" s="38"/>
      <c r="G740" s="38"/>
      <c r="H740" s="38"/>
      <c r="I740" t="s" s="37">
        <v>5665</v>
      </c>
    </row>
    <row r="741" ht="16.35" customHeight="1">
      <c r="A741" t="s" s="37">
        <v>5452</v>
      </c>
      <c r="B741" t="s" s="37">
        <v>6684</v>
      </c>
      <c r="C741" s="38"/>
      <c r="D741" s="38"/>
      <c r="E741" s="39">
        <v>76</v>
      </c>
      <c r="F741" s="38"/>
      <c r="G741" s="38"/>
      <c r="H741" t="s" s="37">
        <v>6120</v>
      </c>
      <c r="I741" t="s" s="37">
        <v>5020</v>
      </c>
    </row>
    <row r="742" ht="16.35" customHeight="1">
      <c r="A742" t="s" s="37">
        <v>6685</v>
      </c>
      <c r="B742" t="s" s="37">
        <v>6686</v>
      </c>
      <c r="C742" s="38"/>
      <c r="D742" s="38"/>
      <c r="E742" s="39">
        <v>60</v>
      </c>
      <c r="F742" s="38"/>
      <c r="G742" s="38"/>
      <c r="H742" s="38"/>
      <c r="I742" t="s" s="37">
        <v>6687</v>
      </c>
    </row>
    <row r="743" ht="16.35" customHeight="1">
      <c r="A743" t="s" s="37">
        <v>6688</v>
      </c>
      <c r="B743" t="s" s="37">
        <v>6689</v>
      </c>
      <c r="C743" s="38"/>
      <c r="D743" s="38"/>
      <c r="E743" s="39">
        <v>44</v>
      </c>
      <c r="F743" s="38"/>
      <c r="G743" s="38"/>
      <c r="H743" s="38"/>
      <c r="I743" t="s" s="37">
        <v>5840</v>
      </c>
    </row>
    <row r="744" ht="16.35" customHeight="1">
      <c r="A744" t="s" s="37">
        <v>6690</v>
      </c>
      <c r="B744" t="s" s="37">
        <v>6691</v>
      </c>
      <c r="C744" s="38"/>
      <c r="D744" s="38"/>
      <c r="E744" s="39">
        <v>60</v>
      </c>
      <c r="F744" s="38"/>
      <c r="G744" s="38"/>
      <c r="H744" t="s" s="37">
        <v>5744</v>
      </c>
      <c r="I744" t="s" s="37">
        <v>4963</v>
      </c>
    </row>
    <row r="745" ht="16.35" customHeight="1">
      <c r="A745" t="s" s="37">
        <v>6692</v>
      </c>
      <c r="B745" t="s" s="37">
        <v>6693</v>
      </c>
      <c r="C745" s="38"/>
      <c r="D745" s="38"/>
      <c r="E745" s="39">
        <v>72</v>
      </c>
      <c r="F745" s="38"/>
      <c r="G745" s="38"/>
      <c r="H745" t="s" s="37">
        <v>6694</v>
      </c>
      <c r="I745" t="s" s="37">
        <v>5020</v>
      </c>
    </row>
    <row r="746" ht="16.35" customHeight="1">
      <c r="A746" t="s" s="37">
        <v>6236</v>
      </c>
      <c r="B746" t="s" s="37">
        <v>6695</v>
      </c>
      <c r="C746" s="39">
        <v>0</v>
      </c>
      <c r="D746" s="38"/>
      <c r="E746" s="38"/>
      <c r="F746" t="s" s="37">
        <v>6696</v>
      </c>
      <c r="G746" t="s" s="37">
        <v>6697</v>
      </c>
      <c r="H746" s="38"/>
      <c r="I746" t="s" s="37">
        <v>4963</v>
      </c>
    </row>
    <row r="747" ht="16.35" customHeight="1">
      <c r="A747" t="s" s="37">
        <v>6698</v>
      </c>
      <c r="B747" t="s" s="37">
        <v>6699</v>
      </c>
      <c r="C747" s="38"/>
      <c r="D747" s="38"/>
      <c r="E747" s="39">
        <v>6</v>
      </c>
      <c r="F747" t="s" s="37">
        <v>6698</v>
      </c>
      <c r="G747" t="s" s="37">
        <v>6700</v>
      </c>
      <c r="H747" s="38"/>
      <c r="I747" t="s" s="37">
        <v>4963</v>
      </c>
    </row>
    <row r="748" ht="16.35" customHeight="1">
      <c r="A748" t="s" s="37">
        <v>6701</v>
      </c>
      <c r="B748" t="s" s="37">
        <v>1502</v>
      </c>
      <c r="C748" s="38"/>
      <c r="D748" s="38"/>
      <c r="E748" s="39">
        <v>60</v>
      </c>
      <c r="F748" s="38"/>
      <c r="G748" s="38"/>
      <c r="H748" t="s" s="37">
        <v>5490</v>
      </c>
      <c r="I748" t="s" s="37">
        <v>4963</v>
      </c>
    </row>
    <row r="749" ht="16.35" customHeight="1">
      <c r="A749" t="s" s="37">
        <v>6702</v>
      </c>
      <c r="B749" t="s" s="37">
        <v>6703</v>
      </c>
      <c r="C749" s="38"/>
      <c r="D749" s="38"/>
      <c r="E749" s="39">
        <v>30</v>
      </c>
      <c r="F749" s="38"/>
      <c r="G749" s="38"/>
      <c r="H749" t="s" s="37">
        <v>6704</v>
      </c>
      <c r="I749" t="s" s="37">
        <v>5020</v>
      </c>
    </row>
    <row r="750" ht="16.35" customHeight="1">
      <c r="A750" t="s" s="37">
        <v>5774</v>
      </c>
      <c r="B750" t="s" s="37">
        <v>6705</v>
      </c>
      <c r="C750" s="38"/>
      <c r="D750" s="38"/>
      <c r="E750" s="39">
        <v>43</v>
      </c>
      <c r="F750" s="38"/>
      <c r="G750" s="38"/>
      <c r="H750" t="s" s="37">
        <v>5775</v>
      </c>
      <c r="I750" t="s" s="37">
        <v>4969</v>
      </c>
    </row>
    <row r="751" ht="16.35" customHeight="1">
      <c r="A751" t="s" s="37">
        <v>6706</v>
      </c>
      <c r="B751" t="s" s="37">
        <v>6707</v>
      </c>
      <c r="C751" s="38"/>
      <c r="D751" s="38"/>
      <c r="E751" s="39">
        <v>60</v>
      </c>
      <c r="F751" s="38"/>
      <c r="G751" s="38"/>
      <c r="H751" t="s" s="37">
        <v>6708</v>
      </c>
      <c r="I751" t="s" s="37">
        <v>5020</v>
      </c>
    </row>
    <row r="752" ht="16.35" customHeight="1">
      <c r="A752" t="s" s="37">
        <v>6709</v>
      </c>
      <c r="B752" t="s" s="37">
        <v>6710</v>
      </c>
      <c r="C752" s="38"/>
      <c r="D752" s="38"/>
      <c r="E752" s="39">
        <v>27</v>
      </c>
      <c r="F752" s="38"/>
      <c r="G752" s="38"/>
      <c r="H752" s="38"/>
      <c r="I752" t="s" s="37">
        <v>5195</v>
      </c>
    </row>
    <row r="753" ht="16.35" customHeight="1">
      <c r="A753" t="s" s="37">
        <v>6711</v>
      </c>
      <c r="B753" t="s" s="37">
        <v>6712</v>
      </c>
      <c r="C753" s="38"/>
      <c r="D753" s="39">
        <v>1</v>
      </c>
      <c r="E753" s="38"/>
      <c r="F753" t="s" s="37">
        <v>5774</v>
      </c>
      <c r="G753" t="s" s="37">
        <v>5775</v>
      </c>
      <c r="H753" s="38"/>
      <c r="I753" t="s" s="37">
        <v>4969</v>
      </c>
    </row>
    <row r="754" ht="16.35" customHeight="1">
      <c r="A754" t="s" s="37">
        <v>6713</v>
      </c>
      <c r="B754" t="s" s="37">
        <v>6714</v>
      </c>
      <c r="C754" s="38"/>
      <c r="D754" s="38"/>
      <c r="E754" s="39">
        <v>60</v>
      </c>
      <c r="F754" s="38"/>
      <c r="G754" s="38"/>
      <c r="H754" t="s" s="37">
        <v>6715</v>
      </c>
      <c r="I754" t="s" s="37">
        <v>4969</v>
      </c>
    </row>
    <row r="755" ht="16.35" customHeight="1">
      <c r="A755" t="s" s="37">
        <v>6716</v>
      </c>
      <c r="B755" t="s" s="37">
        <v>6717</v>
      </c>
      <c r="C755" s="38"/>
      <c r="D755" s="38"/>
      <c r="E755" s="39">
        <v>72</v>
      </c>
      <c r="F755" s="38"/>
      <c r="G755" s="38"/>
      <c r="H755" t="s" s="37">
        <v>6718</v>
      </c>
      <c r="I755" t="s" s="37">
        <v>5130</v>
      </c>
    </row>
    <row r="756" ht="16.35" customHeight="1">
      <c r="A756" t="s" s="37">
        <v>6719</v>
      </c>
      <c r="B756" t="s" s="37">
        <v>6720</v>
      </c>
      <c r="C756" s="38"/>
      <c r="D756" s="39">
        <v>6</v>
      </c>
      <c r="E756" s="38"/>
      <c r="F756" t="s" s="37">
        <v>6698</v>
      </c>
      <c r="G756" t="s" s="37">
        <v>6721</v>
      </c>
      <c r="H756" s="38"/>
      <c r="I756" t="s" s="37">
        <v>6722</v>
      </c>
    </row>
    <row r="757" ht="16.35" customHeight="1">
      <c r="A757" t="s" s="37">
        <v>6696</v>
      </c>
      <c r="B757" t="s" s="37">
        <v>6723</v>
      </c>
      <c r="C757" s="38"/>
      <c r="D757" s="38"/>
      <c r="E757" s="39">
        <v>84</v>
      </c>
      <c r="F757" s="38"/>
      <c r="G757" s="38"/>
      <c r="H757" t="s" s="37">
        <v>6724</v>
      </c>
      <c r="I757" t="s" s="37">
        <v>4963</v>
      </c>
    </row>
    <row r="758" ht="16.35" customHeight="1">
      <c r="A758" t="s" s="37">
        <v>6725</v>
      </c>
      <c r="B758" t="s" s="37">
        <v>3349</v>
      </c>
      <c r="C758" s="38"/>
      <c r="D758" s="38"/>
      <c r="E758" s="39">
        <v>60</v>
      </c>
      <c r="F758" s="38"/>
      <c r="G758" s="38"/>
      <c r="H758" t="s" s="37">
        <v>6726</v>
      </c>
      <c r="I758" t="s" s="37">
        <v>4969</v>
      </c>
    </row>
    <row r="759" ht="16.35" customHeight="1">
      <c r="A759" t="s" s="37">
        <v>6507</v>
      </c>
      <c r="B759" t="s" s="37">
        <v>6727</v>
      </c>
      <c r="C759" s="38"/>
      <c r="D759" s="39">
        <v>5</v>
      </c>
      <c r="E759" s="38"/>
      <c r="F759" s="38"/>
      <c r="G759" t="s" s="37">
        <v>6507</v>
      </c>
      <c r="H759" s="38"/>
      <c r="I759" t="s" s="37">
        <v>6508</v>
      </c>
    </row>
    <row r="760" ht="16.35" customHeight="1">
      <c r="A760" t="s" s="37">
        <v>6728</v>
      </c>
      <c r="B760" t="s" s="37">
        <v>6727</v>
      </c>
      <c r="C760" s="38"/>
      <c r="D760" s="38"/>
      <c r="E760" s="39">
        <v>3</v>
      </c>
      <c r="F760" t="s" s="37">
        <v>6729</v>
      </c>
      <c r="G760" t="s" s="37">
        <v>6730</v>
      </c>
      <c r="H760" s="38"/>
      <c r="I760" t="s" s="37">
        <v>5014</v>
      </c>
    </row>
    <row r="761" ht="16.35" customHeight="1">
      <c r="A761" t="s" s="37">
        <v>6615</v>
      </c>
      <c r="B761" t="s" s="37">
        <v>3357</v>
      </c>
      <c r="C761" s="38"/>
      <c r="D761" s="38"/>
      <c r="E761" s="39">
        <v>3</v>
      </c>
      <c r="F761" t="s" s="37">
        <v>6615</v>
      </c>
      <c r="G761" t="s" s="37">
        <v>6731</v>
      </c>
      <c r="H761" s="38"/>
      <c r="I761" t="s" s="37">
        <v>4969</v>
      </c>
    </row>
    <row r="762" ht="16.35" customHeight="1">
      <c r="A762" t="s" s="37">
        <v>6732</v>
      </c>
      <c r="B762" t="s" s="37">
        <v>6733</v>
      </c>
      <c r="C762" s="38"/>
      <c r="D762" s="38"/>
      <c r="E762" s="39">
        <v>53</v>
      </c>
      <c r="F762" s="38"/>
      <c r="G762" s="38"/>
      <c r="H762" t="s" s="37">
        <v>6734</v>
      </c>
      <c r="I762" t="s" s="37">
        <v>4963</v>
      </c>
    </row>
    <row r="763" ht="16.35" customHeight="1">
      <c r="A763" t="s" s="37">
        <v>6735</v>
      </c>
      <c r="B763" t="s" s="37">
        <v>366</v>
      </c>
      <c r="C763" s="38"/>
      <c r="D763" s="39">
        <v>2</v>
      </c>
      <c r="E763" s="38"/>
      <c r="F763" t="s" s="37">
        <v>6736</v>
      </c>
      <c r="G763" t="s" s="37">
        <v>6737</v>
      </c>
      <c r="H763" s="38"/>
      <c r="I763" t="s" s="37">
        <v>4969</v>
      </c>
    </row>
    <row r="764" ht="16.35" customHeight="1">
      <c r="A764" t="s" s="37">
        <v>6483</v>
      </c>
      <c r="B764" t="s" s="37">
        <v>6738</v>
      </c>
      <c r="C764" s="38"/>
      <c r="D764" s="38"/>
      <c r="E764" s="39">
        <v>56</v>
      </c>
      <c r="F764" s="38"/>
      <c r="G764" s="38"/>
      <c r="H764" t="s" s="37">
        <v>6482</v>
      </c>
      <c r="I764" t="s" s="37">
        <v>5130</v>
      </c>
    </row>
    <row r="765" ht="16.35" customHeight="1">
      <c r="A765" t="s" s="37">
        <v>6739</v>
      </c>
      <c r="B765" t="s" s="37">
        <v>4671</v>
      </c>
      <c r="C765" s="38"/>
      <c r="D765" s="38"/>
      <c r="E765" s="39">
        <v>94</v>
      </c>
      <c r="F765" s="38"/>
      <c r="G765" s="38"/>
      <c r="H765" t="s" s="37">
        <v>6740</v>
      </c>
      <c r="I765" t="s" s="37">
        <v>5014</v>
      </c>
    </row>
    <row r="766" ht="16.35" customHeight="1">
      <c r="A766" t="s" s="37">
        <v>6741</v>
      </c>
      <c r="B766" t="s" s="37">
        <v>6742</v>
      </c>
      <c r="C766" s="38"/>
      <c r="D766" s="39">
        <v>14</v>
      </c>
      <c r="E766" s="38"/>
      <c r="F766" t="s" s="37">
        <v>6743</v>
      </c>
      <c r="G766" t="s" s="37">
        <v>6284</v>
      </c>
      <c r="H766" s="38"/>
      <c r="I766" t="s" s="37">
        <v>4969</v>
      </c>
    </row>
    <row r="767" ht="16.35" customHeight="1">
      <c r="A767" t="s" s="37">
        <v>6135</v>
      </c>
      <c r="B767" t="s" s="37">
        <v>6744</v>
      </c>
      <c r="C767" s="38"/>
      <c r="D767" s="38"/>
      <c r="E767" s="39">
        <v>72</v>
      </c>
      <c r="F767" s="38"/>
      <c r="G767" s="38"/>
      <c r="H767" t="s" s="37">
        <v>6745</v>
      </c>
      <c r="I767" t="s" s="37">
        <v>4963</v>
      </c>
    </row>
    <row r="768" ht="16.35" customHeight="1">
      <c r="A768" t="s" s="37">
        <v>6746</v>
      </c>
      <c r="B768" t="s" s="37">
        <v>6747</v>
      </c>
      <c r="C768" s="38"/>
      <c r="D768" s="38"/>
      <c r="E768" s="39">
        <v>50</v>
      </c>
      <c r="F768" s="38"/>
      <c r="G768" s="38"/>
      <c r="H768" t="s" s="37">
        <v>6144</v>
      </c>
      <c r="I768" t="s" s="37">
        <v>4969</v>
      </c>
    </row>
    <row r="769" ht="16.35" customHeight="1">
      <c r="A769" t="s" s="37">
        <v>6144</v>
      </c>
      <c r="B769" t="s" s="37">
        <v>6747</v>
      </c>
      <c r="C769" s="38"/>
      <c r="D769" s="38"/>
      <c r="E769" s="39">
        <v>60</v>
      </c>
      <c r="F769" s="38"/>
      <c r="G769" s="38"/>
      <c r="H769" t="s" s="37">
        <v>6746</v>
      </c>
      <c r="I769" t="s" s="37">
        <v>4969</v>
      </c>
    </row>
    <row r="770" ht="16.35" customHeight="1">
      <c r="A770" t="s" s="37">
        <v>6748</v>
      </c>
      <c r="B770" t="s" s="37">
        <v>6749</v>
      </c>
      <c r="C770" s="38"/>
      <c r="D770" s="38"/>
      <c r="E770" s="39">
        <v>41</v>
      </c>
      <c r="F770" s="38"/>
      <c r="G770" s="38"/>
      <c r="H770" t="s" s="37">
        <v>6248</v>
      </c>
      <c r="I770" t="s" s="37">
        <v>4969</v>
      </c>
    </row>
    <row r="771" ht="16.35" customHeight="1">
      <c r="A771" t="s" s="37">
        <v>6750</v>
      </c>
      <c r="B771" t="s" s="37">
        <v>6751</v>
      </c>
      <c r="C771" s="38"/>
      <c r="D771" s="38"/>
      <c r="E771" s="39">
        <v>26</v>
      </c>
      <c r="F771" s="38"/>
      <c r="G771" s="38"/>
      <c r="H771" s="38"/>
      <c r="I771" t="s" s="37">
        <v>5984</v>
      </c>
    </row>
    <row r="772" ht="16.35" customHeight="1">
      <c r="A772" t="s" s="37">
        <v>6752</v>
      </c>
      <c r="B772" t="s" s="37">
        <v>6753</v>
      </c>
      <c r="C772" s="38"/>
      <c r="D772" s="39">
        <v>11</v>
      </c>
      <c r="E772" s="38"/>
      <c r="F772" t="s" s="37">
        <v>6754</v>
      </c>
      <c r="G772" t="s" s="37">
        <v>6755</v>
      </c>
      <c r="H772" s="38"/>
      <c r="I772" t="s" s="37">
        <v>4969</v>
      </c>
    </row>
    <row r="773" ht="16.35" customHeight="1">
      <c r="A773" t="s" s="37">
        <v>6211</v>
      </c>
      <c r="B773" t="s" s="37">
        <v>6751</v>
      </c>
      <c r="C773" s="39">
        <v>21</v>
      </c>
      <c r="D773" s="38"/>
      <c r="E773" s="38"/>
      <c r="F773" t="s" s="37">
        <v>6289</v>
      </c>
      <c r="G773" t="s" s="37">
        <v>6290</v>
      </c>
      <c r="H773" s="38"/>
      <c r="I773" t="s" s="37">
        <v>5020</v>
      </c>
    </row>
    <row r="774" ht="16.35" customHeight="1">
      <c r="A774" t="s" s="37">
        <v>6756</v>
      </c>
      <c r="B774" t="s" s="37">
        <v>6757</v>
      </c>
      <c r="C774" s="38"/>
      <c r="D774" s="38"/>
      <c r="E774" s="39">
        <v>73</v>
      </c>
      <c r="F774" s="38"/>
      <c r="G774" s="38"/>
      <c r="H774" t="s" s="37">
        <v>6758</v>
      </c>
      <c r="I774" t="s" s="37">
        <v>5020</v>
      </c>
    </row>
    <row r="775" ht="16.35" customHeight="1">
      <c r="A775" t="s" s="37">
        <v>6759</v>
      </c>
      <c r="B775" t="s" s="37">
        <v>1538</v>
      </c>
      <c r="C775" s="39">
        <v>0</v>
      </c>
      <c r="D775" s="38"/>
      <c r="E775" s="38"/>
      <c r="F775" t="s" s="37">
        <v>6760</v>
      </c>
      <c r="G775" t="s" s="37">
        <v>6761</v>
      </c>
      <c r="H775" s="38"/>
      <c r="I775" t="s" s="37">
        <v>6762</v>
      </c>
    </row>
    <row r="776" ht="16.35" customHeight="1">
      <c r="A776" t="s" s="37">
        <v>6759</v>
      </c>
      <c r="B776" t="s" s="37">
        <v>1538</v>
      </c>
      <c r="C776" s="39">
        <v>0</v>
      </c>
      <c r="D776" s="38"/>
      <c r="E776" s="38"/>
      <c r="F776" t="s" s="37">
        <v>6760</v>
      </c>
      <c r="G776" t="s" s="37">
        <v>6761</v>
      </c>
      <c r="H776" s="38"/>
      <c r="I776" t="s" s="37">
        <v>6762</v>
      </c>
    </row>
    <row r="777" ht="16.35" customHeight="1">
      <c r="A777" t="s" s="37">
        <v>6763</v>
      </c>
      <c r="B777" t="s" s="37">
        <v>6764</v>
      </c>
      <c r="C777" s="38"/>
      <c r="D777" s="38"/>
      <c r="E777" s="39">
        <v>5</v>
      </c>
      <c r="F777" t="s" s="37">
        <v>6765</v>
      </c>
      <c r="G777" t="s" s="37">
        <v>6766</v>
      </c>
      <c r="H777" s="38"/>
      <c r="I777" t="s" s="37">
        <v>4969</v>
      </c>
    </row>
    <row r="778" ht="16.35" customHeight="1">
      <c r="A778" t="s" s="37">
        <v>6767</v>
      </c>
      <c r="B778" t="s" s="37">
        <v>6768</v>
      </c>
      <c r="C778" s="38"/>
      <c r="D778" s="38"/>
      <c r="E778" s="39">
        <v>12</v>
      </c>
      <c r="F778" t="s" s="37">
        <v>6482</v>
      </c>
      <c r="G778" t="s" s="37">
        <v>6769</v>
      </c>
      <c r="H778" s="38"/>
      <c r="I778" t="s" s="37">
        <v>5130</v>
      </c>
    </row>
    <row r="779" ht="16.35" customHeight="1">
      <c r="A779" t="s" s="37">
        <v>6770</v>
      </c>
      <c r="B779" t="s" s="37">
        <v>6771</v>
      </c>
      <c r="C779" s="38"/>
      <c r="D779" s="38"/>
      <c r="E779" s="39">
        <v>65</v>
      </c>
      <c r="F779" s="38"/>
      <c r="G779" s="38"/>
      <c r="H779" t="s" s="37">
        <v>5577</v>
      </c>
      <c r="I779" t="s" s="37">
        <v>4969</v>
      </c>
    </row>
    <row r="780" ht="16.35" customHeight="1">
      <c r="A780" t="s" s="37">
        <v>6772</v>
      </c>
      <c r="B780" t="s" s="37">
        <v>6773</v>
      </c>
      <c r="C780" s="38"/>
      <c r="D780" s="38"/>
      <c r="E780" s="39">
        <v>24</v>
      </c>
      <c r="F780" s="38"/>
      <c r="G780" s="38"/>
      <c r="H780" s="38"/>
      <c r="I780" t="s" s="37">
        <v>5897</v>
      </c>
    </row>
    <row r="781" ht="16.35" customHeight="1">
      <c r="A781" t="s" s="37">
        <v>6774</v>
      </c>
      <c r="B781" t="s" s="37">
        <v>6773</v>
      </c>
      <c r="C781" s="38"/>
      <c r="D781" s="38"/>
      <c r="E781" s="39">
        <v>40</v>
      </c>
      <c r="F781" s="38"/>
      <c r="G781" s="38"/>
      <c r="H781" t="s" s="37">
        <v>6775</v>
      </c>
      <c r="I781" t="s" s="37">
        <v>5130</v>
      </c>
    </row>
    <row r="782" ht="16.35" customHeight="1">
      <c r="A782" t="s" s="37">
        <v>6776</v>
      </c>
      <c r="B782" t="s" s="37">
        <v>6777</v>
      </c>
      <c r="C782" s="38"/>
      <c r="D782" s="38"/>
      <c r="E782" s="39">
        <v>18</v>
      </c>
      <c r="F782" s="38"/>
      <c r="G782" s="38"/>
      <c r="H782" s="38"/>
      <c r="I782" t="s" s="37">
        <v>5665</v>
      </c>
    </row>
    <row r="783" ht="16.35" customHeight="1">
      <c r="A783" t="s" s="37">
        <v>6778</v>
      </c>
      <c r="B783" t="s" s="37">
        <v>6779</v>
      </c>
      <c r="C783" s="38"/>
      <c r="D783" s="38"/>
      <c r="E783" s="39">
        <v>36</v>
      </c>
      <c r="F783" s="38"/>
      <c r="G783" s="38"/>
      <c r="H783" t="s" s="37">
        <v>6780</v>
      </c>
      <c r="I783" t="s" s="37">
        <v>5130</v>
      </c>
    </row>
    <row r="784" ht="16.35" customHeight="1">
      <c r="A784" t="s" s="37">
        <v>5423</v>
      </c>
      <c r="B784" t="s" s="37">
        <v>6781</v>
      </c>
      <c r="C784" s="38"/>
      <c r="D784" s="38"/>
      <c r="E784" s="39">
        <v>60</v>
      </c>
      <c r="F784" s="38"/>
      <c r="G784" s="38"/>
      <c r="H784" t="s" s="37">
        <v>6782</v>
      </c>
      <c r="I784" t="s" s="37">
        <v>5020</v>
      </c>
    </row>
    <row r="785" ht="16.35" customHeight="1">
      <c r="A785" t="s" s="37">
        <v>6726</v>
      </c>
      <c r="B785" t="s" s="37">
        <v>6783</v>
      </c>
      <c r="C785" s="38"/>
      <c r="D785" s="38"/>
      <c r="E785" s="39">
        <v>66</v>
      </c>
      <c r="F785" s="38"/>
      <c r="G785" s="38"/>
      <c r="H785" t="s" s="37">
        <v>6784</v>
      </c>
      <c r="I785" t="s" s="37">
        <v>4969</v>
      </c>
    </row>
    <row r="786" ht="16.35" customHeight="1">
      <c r="A786" t="s" s="37">
        <v>6785</v>
      </c>
      <c r="B786" t="s" s="37">
        <v>6786</v>
      </c>
      <c r="C786" s="38"/>
      <c r="D786" s="38"/>
      <c r="E786" s="39">
        <v>60</v>
      </c>
      <c r="F786" s="38"/>
      <c r="G786" s="38"/>
      <c r="H786" t="s" s="37">
        <v>6787</v>
      </c>
      <c r="I786" t="s" s="37">
        <v>4963</v>
      </c>
    </row>
    <row r="787" ht="16.35" customHeight="1">
      <c r="A787" t="s" s="37">
        <v>4090</v>
      </c>
      <c r="B787" t="s" s="37">
        <v>6788</v>
      </c>
      <c r="C787" s="39">
        <v>0</v>
      </c>
      <c r="D787" s="38"/>
      <c r="E787" s="38"/>
      <c r="F787" t="s" s="37">
        <v>6789</v>
      </c>
      <c r="G787" t="s" s="37">
        <v>1164</v>
      </c>
      <c r="H787" s="38"/>
      <c r="I787" t="s" s="37">
        <v>6790</v>
      </c>
    </row>
    <row r="788" ht="16.35" customHeight="1">
      <c r="A788" t="s" s="37">
        <v>6791</v>
      </c>
      <c r="B788" t="s" s="37">
        <v>6788</v>
      </c>
      <c r="C788" s="38"/>
      <c r="D788" s="38"/>
      <c r="E788" s="39">
        <v>50</v>
      </c>
      <c r="F788" s="38"/>
      <c r="G788" s="38"/>
      <c r="H788" t="s" s="37">
        <v>6792</v>
      </c>
      <c r="I788" t="s" s="37">
        <v>4969</v>
      </c>
    </row>
    <row r="789" ht="16.35" customHeight="1">
      <c r="A789" t="s" s="37">
        <v>6756</v>
      </c>
      <c r="B789" t="s" s="37">
        <v>6793</v>
      </c>
      <c r="C789" s="38"/>
      <c r="D789" s="38"/>
      <c r="E789" s="39">
        <v>82</v>
      </c>
      <c r="F789" s="38"/>
      <c r="G789" s="38"/>
      <c r="H789" t="s" s="37">
        <v>6794</v>
      </c>
      <c r="I789" t="s" s="37">
        <v>5014</v>
      </c>
    </row>
    <row r="790" ht="16.35" customHeight="1">
      <c r="A790" t="s" s="37">
        <v>4090</v>
      </c>
      <c r="B790" t="s" s="37">
        <v>6795</v>
      </c>
      <c r="C790" s="39">
        <v>0</v>
      </c>
      <c r="D790" s="38"/>
      <c r="E790" s="38"/>
      <c r="F790" t="s" s="37">
        <v>6736</v>
      </c>
      <c r="G790" t="s" s="37">
        <v>6737</v>
      </c>
      <c r="H790" s="38"/>
      <c r="I790" t="s" s="37">
        <v>6796</v>
      </c>
    </row>
    <row r="791" ht="16.35" customHeight="1">
      <c r="A791" t="s" s="37">
        <v>6797</v>
      </c>
      <c r="B791" t="s" s="37">
        <v>6798</v>
      </c>
      <c r="C791" s="38"/>
      <c r="D791" s="38"/>
      <c r="E791" s="39">
        <v>47</v>
      </c>
      <c r="F791" s="38"/>
      <c r="G791" s="38"/>
      <c r="H791" t="s" s="37">
        <v>2368</v>
      </c>
      <c r="I791" t="s" s="37">
        <v>4969</v>
      </c>
    </row>
    <row r="792" ht="16.35" customHeight="1">
      <c r="A792" t="s" s="37">
        <v>5212</v>
      </c>
      <c r="B792" t="s" s="37">
        <v>6799</v>
      </c>
      <c r="C792" s="38"/>
      <c r="D792" s="38"/>
      <c r="E792" s="39">
        <v>25</v>
      </c>
      <c r="F792" s="38"/>
      <c r="G792" s="38"/>
      <c r="H792" s="38"/>
      <c r="I792" t="s" s="37">
        <v>6800</v>
      </c>
    </row>
    <row r="793" ht="16.35" customHeight="1">
      <c r="A793" t="s" s="37">
        <v>6169</v>
      </c>
      <c r="B793" t="s" s="37">
        <v>6801</v>
      </c>
      <c r="C793" s="38"/>
      <c r="D793" s="38"/>
      <c r="E793" s="39">
        <v>64</v>
      </c>
      <c r="F793" s="38"/>
      <c r="G793" s="38"/>
      <c r="H793" t="s" s="37">
        <v>6306</v>
      </c>
      <c r="I793" t="s" s="37">
        <v>4969</v>
      </c>
    </row>
    <row r="794" ht="16.35" customHeight="1">
      <c r="A794" t="s" s="37">
        <v>6802</v>
      </c>
      <c r="B794" t="s" s="37">
        <v>1581</v>
      </c>
      <c r="C794" s="39">
        <v>5</v>
      </c>
      <c r="D794" s="38"/>
      <c r="E794" s="38"/>
      <c r="F794" t="s" s="37">
        <v>714</v>
      </c>
      <c r="G794" t="s" s="37">
        <v>6803</v>
      </c>
      <c r="H794" s="38"/>
      <c r="I794" t="s" s="37">
        <v>5020</v>
      </c>
    </row>
    <row r="795" ht="16.35" customHeight="1">
      <c r="A795" t="s" s="37">
        <v>6804</v>
      </c>
      <c r="B795" t="s" s="37">
        <v>6805</v>
      </c>
      <c r="C795" s="38"/>
      <c r="D795" s="38"/>
      <c r="E795" s="39">
        <v>78</v>
      </c>
      <c r="F795" s="38"/>
      <c r="G795" s="38"/>
      <c r="H795" t="s" s="37">
        <v>6806</v>
      </c>
      <c r="I795" t="s" s="37">
        <v>4969</v>
      </c>
    </row>
    <row r="796" ht="16.35" customHeight="1">
      <c r="A796" t="s" s="37">
        <v>6807</v>
      </c>
      <c r="B796" t="s" s="37">
        <v>6808</v>
      </c>
      <c r="C796" s="38"/>
      <c r="D796" s="38"/>
      <c r="E796" s="39">
        <v>66</v>
      </c>
      <c r="F796" s="38"/>
      <c r="G796" s="38"/>
      <c r="H796" t="s" s="37">
        <v>6809</v>
      </c>
      <c r="I796" t="s" s="37">
        <v>4969</v>
      </c>
    </row>
    <row r="797" ht="16.35" customHeight="1">
      <c r="A797" t="s" s="37">
        <v>6810</v>
      </c>
      <c r="B797" t="s" s="37">
        <v>6811</v>
      </c>
      <c r="C797" s="38"/>
      <c r="D797" s="38"/>
      <c r="E797" s="39">
        <v>76</v>
      </c>
      <c r="F797" s="38"/>
      <c r="G797" s="38"/>
      <c r="H797" t="s" s="37">
        <v>6812</v>
      </c>
      <c r="I797" t="s" s="37">
        <v>4969</v>
      </c>
    </row>
    <row r="798" ht="16.35" customHeight="1">
      <c r="A798" t="s" s="37">
        <v>6813</v>
      </c>
      <c r="B798" t="s" s="37">
        <v>6814</v>
      </c>
      <c r="C798" s="38"/>
      <c r="D798" s="39">
        <v>22</v>
      </c>
      <c r="E798" s="38"/>
      <c r="F798" t="s" s="37">
        <v>6815</v>
      </c>
      <c r="G798" t="s" s="37">
        <v>6816</v>
      </c>
      <c r="H798" s="38"/>
      <c r="I798" t="s" s="37">
        <v>5014</v>
      </c>
    </row>
    <row r="799" ht="16.35" customHeight="1">
      <c r="A799" t="s" s="37">
        <v>6817</v>
      </c>
      <c r="B799" t="s" s="37">
        <v>6818</v>
      </c>
      <c r="C799" s="38"/>
      <c r="D799" s="39">
        <v>8</v>
      </c>
      <c r="E799" s="38"/>
      <c r="F799" t="s" s="37">
        <v>6819</v>
      </c>
      <c r="G799" t="s" s="37">
        <v>6820</v>
      </c>
      <c r="H799" s="38"/>
      <c r="I799" t="s" s="37">
        <v>4969</v>
      </c>
    </row>
    <row r="800" ht="16.35" customHeight="1">
      <c r="A800" t="s" s="37">
        <v>6821</v>
      </c>
      <c r="B800" t="s" s="37">
        <v>6822</v>
      </c>
      <c r="C800" s="39">
        <v>1</v>
      </c>
      <c r="D800" s="38"/>
      <c r="E800" s="38"/>
      <c r="F800" t="s" s="37">
        <v>6823</v>
      </c>
      <c r="G800" t="s" s="37">
        <v>6824</v>
      </c>
      <c r="H800" s="38"/>
      <c r="I800" t="s" s="37">
        <v>4963</v>
      </c>
    </row>
    <row r="801" ht="16.35" customHeight="1">
      <c r="A801" t="s" s="37">
        <v>6147</v>
      </c>
      <c r="B801" t="s" s="37">
        <v>6825</v>
      </c>
      <c r="C801" s="38"/>
      <c r="D801" s="38"/>
      <c r="E801" s="39">
        <v>56</v>
      </c>
      <c r="F801" s="38"/>
      <c r="G801" s="38"/>
      <c r="H801" t="s" s="37">
        <v>6826</v>
      </c>
      <c r="I801" t="s" s="37">
        <v>5176</v>
      </c>
    </row>
    <row r="802" ht="16.35" customHeight="1">
      <c r="A802" t="s" s="37">
        <v>6827</v>
      </c>
      <c r="B802" t="s" s="37">
        <v>6828</v>
      </c>
      <c r="C802" s="38"/>
      <c r="D802" s="38"/>
      <c r="E802" s="39">
        <v>3</v>
      </c>
      <c r="F802" t="s" s="37">
        <v>6829</v>
      </c>
      <c r="G802" t="s" s="37">
        <v>3398</v>
      </c>
      <c r="H802" s="38"/>
      <c r="I802" t="s" s="37">
        <v>4987</v>
      </c>
    </row>
    <row r="803" ht="16.35" customHeight="1">
      <c r="A803" t="s" s="37">
        <v>6830</v>
      </c>
      <c r="B803" t="s" s="37">
        <v>6831</v>
      </c>
      <c r="C803" s="38"/>
      <c r="D803" s="39">
        <v>10</v>
      </c>
      <c r="E803" s="38"/>
      <c r="F803" t="s" s="37">
        <v>6832</v>
      </c>
      <c r="G803" t="s" s="37">
        <v>6833</v>
      </c>
      <c r="H803" s="38"/>
      <c r="I803" t="s" s="37">
        <v>4987</v>
      </c>
    </row>
    <row r="804" ht="16.35" customHeight="1">
      <c r="A804" t="s" s="37">
        <v>6834</v>
      </c>
      <c r="B804" t="s" s="37">
        <v>6835</v>
      </c>
      <c r="C804" s="39">
        <v>6</v>
      </c>
      <c r="D804" s="38"/>
      <c r="E804" s="38"/>
      <c r="F804" t="s" s="37">
        <v>6836</v>
      </c>
      <c r="G804" t="s" s="37">
        <v>6837</v>
      </c>
      <c r="H804" s="38"/>
      <c r="I804" t="s" s="37">
        <v>4987</v>
      </c>
    </row>
    <row r="805" ht="16.35" customHeight="1">
      <c r="A805" t="s" s="37">
        <v>6838</v>
      </c>
      <c r="B805" t="s" s="37">
        <v>3438</v>
      </c>
      <c r="C805" s="38"/>
      <c r="D805" s="39">
        <v>16</v>
      </c>
      <c r="E805" s="38"/>
      <c r="F805" t="s" s="37">
        <v>6655</v>
      </c>
      <c r="G805" t="s" s="37">
        <v>6656</v>
      </c>
      <c r="H805" s="38"/>
      <c r="I805" t="s" s="37">
        <v>4987</v>
      </c>
    </row>
    <row r="806" ht="16.35" customHeight="1">
      <c r="A806" t="s" s="37">
        <v>6839</v>
      </c>
      <c r="B806" t="s" s="37">
        <v>6840</v>
      </c>
      <c r="C806" s="38"/>
      <c r="D806" s="38"/>
      <c r="E806" s="39">
        <v>3</v>
      </c>
      <c r="F806" t="s" s="37">
        <v>6841</v>
      </c>
      <c r="G806" t="s" s="37">
        <v>6573</v>
      </c>
      <c r="H806" s="38"/>
      <c r="I806" t="s" s="37">
        <v>4969</v>
      </c>
    </row>
    <row r="807" ht="16.35" customHeight="1">
      <c r="A807" t="s" s="37">
        <v>5256</v>
      </c>
      <c r="B807" t="s" s="37">
        <v>6842</v>
      </c>
      <c r="C807" s="38"/>
      <c r="D807" s="38"/>
      <c r="E807" s="39">
        <v>24</v>
      </c>
      <c r="F807" s="38"/>
      <c r="G807" s="38"/>
      <c r="H807" s="38"/>
      <c r="I807" t="s" s="37">
        <v>4963</v>
      </c>
    </row>
    <row r="808" ht="16.35" customHeight="1">
      <c r="A808" t="s" s="37">
        <v>6088</v>
      </c>
      <c r="B808" t="s" s="37">
        <v>6843</v>
      </c>
      <c r="C808" s="38"/>
      <c r="D808" s="38"/>
      <c r="E808" s="39">
        <v>69</v>
      </c>
      <c r="F808" s="38"/>
      <c r="G808" s="38"/>
      <c r="H808" t="s" s="37">
        <v>6844</v>
      </c>
      <c r="I808" t="s" s="37">
        <v>4987</v>
      </c>
    </row>
    <row r="809" ht="16.35" customHeight="1">
      <c r="A809" t="s" s="37">
        <v>6845</v>
      </c>
      <c r="B809" t="s" s="37">
        <v>6846</v>
      </c>
      <c r="C809" s="38"/>
      <c r="D809" s="38"/>
      <c r="E809" s="39">
        <v>70</v>
      </c>
      <c r="F809" s="38"/>
      <c r="G809" s="38"/>
      <c r="H809" t="s" s="37">
        <v>6847</v>
      </c>
      <c r="I809" t="s" s="37">
        <v>4963</v>
      </c>
    </row>
    <row r="810" ht="16.35" customHeight="1">
      <c r="A810" t="s" s="37">
        <v>6848</v>
      </c>
      <c r="B810" t="s" s="37">
        <v>6849</v>
      </c>
      <c r="C810" s="38"/>
      <c r="D810" s="38"/>
      <c r="E810" s="39">
        <v>20</v>
      </c>
      <c r="F810" s="38"/>
      <c r="G810" s="38"/>
      <c r="H810" s="38"/>
      <c r="I810" t="s" s="37">
        <v>6177</v>
      </c>
    </row>
    <row r="811" ht="16.35" customHeight="1">
      <c r="A811" t="s" s="37">
        <v>6850</v>
      </c>
      <c r="B811" t="s" s="37">
        <v>6851</v>
      </c>
      <c r="C811" s="38"/>
      <c r="D811" s="38"/>
      <c r="E811" s="39">
        <v>65</v>
      </c>
      <c r="F811" s="38"/>
      <c r="G811" s="38"/>
      <c r="H811" t="s" s="37">
        <v>6852</v>
      </c>
      <c r="I811" t="s" s="37">
        <v>4969</v>
      </c>
    </row>
    <row r="812" ht="16.35" customHeight="1">
      <c r="A812" t="s" s="37">
        <v>6853</v>
      </c>
      <c r="B812" t="s" s="37">
        <v>4698</v>
      </c>
      <c r="C812" s="38"/>
      <c r="D812" s="39">
        <v>5</v>
      </c>
      <c r="E812" s="38"/>
      <c r="F812" t="s" s="37">
        <v>827</v>
      </c>
      <c r="G812" t="s" s="37">
        <v>6854</v>
      </c>
      <c r="H812" s="38"/>
      <c r="I812" t="s" s="37">
        <v>4987</v>
      </c>
    </row>
    <row r="813" ht="16.35" customHeight="1">
      <c r="A813" t="s" s="37">
        <v>6855</v>
      </c>
      <c r="B813" t="s" s="37">
        <v>6856</v>
      </c>
      <c r="C813" s="38"/>
      <c r="D813" s="39">
        <v>1</v>
      </c>
      <c r="E813" s="38"/>
      <c r="F813" t="s" s="37">
        <v>6855</v>
      </c>
      <c r="G813" t="s" s="37">
        <v>6857</v>
      </c>
      <c r="H813" s="38"/>
      <c r="I813" t="s" s="37">
        <v>5020</v>
      </c>
    </row>
    <row r="814" ht="16.35" customHeight="1">
      <c r="A814" t="s" s="37">
        <v>6858</v>
      </c>
      <c r="B814" t="s" s="37">
        <v>6859</v>
      </c>
      <c r="C814" s="38"/>
      <c r="D814" s="38"/>
      <c r="E814" s="39">
        <v>65</v>
      </c>
      <c r="F814" s="38"/>
      <c r="G814" s="38"/>
      <c r="H814" t="s" s="37">
        <v>5167</v>
      </c>
      <c r="I814" t="s" s="37">
        <v>4969</v>
      </c>
    </row>
    <row r="815" ht="16.35" customHeight="1">
      <c r="A815" t="s" s="37">
        <v>6860</v>
      </c>
      <c r="B815" t="s" s="37">
        <v>6861</v>
      </c>
      <c r="C815" s="38"/>
      <c r="D815" s="39">
        <v>1</v>
      </c>
      <c r="E815" s="38"/>
      <c r="F815" t="s" s="37">
        <v>6862</v>
      </c>
      <c r="G815" t="s" s="37">
        <v>6863</v>
      </c>
      <c r="H815" s="38"/>
      <c r="I815" t="s" s="37">
        <v>4969</v>
      </c>
    </row>
    <row r="816" ht="16.35" customHeight="1">
      <c r="A816" t="s" s="37">
        <v>3100</v>
      </c>
      <c r="B816" t="s" s="37">
        <v>6864</v>
      </c>
      <c r="C816" s="38"/>
      <c r="D816" s="38"/>
      <c r="E816" s="39">
        <v>8</v>
      </c>
      <c r="F816" t="s" s="37">
        <v>6445</v>
      </c>
      <c r="G816" t="s" s="37">
        <v>6443</v>
      </c>
      <c r="H816" s="38"/>
      <c r="I816" t="s" s="37">
        <v>5014</v>
      </c>
    </row>
    <row r="817" ht="16.35" customHeight="1">
      <c r="A817" t="s" s="37">
        <v>6865</v>
      </c>
      <c r="B817" t="s" s="37">
        <v>6866</v>
      </c>
      <c r="C817" s="38"/>
      <c r="D817" s="38"/>
      <c r="E817" s="39">
        <v>6</v>
      </c>
      <c r="F817" s="38"/>
      <c r="G817" t="s" s="37">
        <v>6867</v>
      </c>
      <c r="H817" s="38"/>
      <c r="I817" t="s" s="37">
        <v>4987</v>
      </c>
    </row>
    <row r="818" ht="16.35" customHeight="1">
      <c r="A818" t="s" s="37">
        <v>6868</v>
      </c>
      <c r="B818" t="s" s="37">
        <v>6869</v>
      </c>
      <c r="C818" s="38"/>
      <c r="D818" s="38"/>
      <c r="E818" s="39">
        <v>62</v>
      </c>
      <c r="F818" s="38"/>
      <c r="G818" s="38"/>
      <c r="H818" t="s" s="37">
        <v>6870</v>
      </c>
      <c r="I818" t="s" s="37">
        <v>5020</v>
      </c>
    </row>
    <row r="819" ht="16.35" customHeight="1">
      <c r="A819" t="s" s="37">
        <v>6871</v>
      </c>
      <c r="B819" t="s" s="37">
        <v>6869</v>
      </c>
      <c r="C819" s="38"/>
      <c r="D819" s="38"/>
      <c r="E819" s="39">
        <v>70</v>
      </c>
      <c r="F819" s="38"/>
      <c r="G819" s="38"/>
      <c r="H819" t="s" s="37">
        <v>6872</v>
      </c>
      <c r="I819" t="s" s="37">
        <v>4987</v>
      </c>
    </row>
    <row r="820" ht="16.35" customHeight="1">
      <c r="A820" t="s" s="37">
        <v>6873</v>
      </c>
      <c r="B820" t="s" s="37">
        <v>1607</v>
      </c>
      <c r="C820" s="38"/>
      <c r="D820" s="39">
        <v>16</v>
      </c>
      <c r="E820" s="38"/>
      <c r="F820" t="s" s="37">
        <v>1933</v>
      </c>
      <c r="G820" t="s" s="37">
        <v>6874</v>
      </c>
      <c r="H820" s="38"/>
      <c r="I820" t="s" s="37">
        <v>5014</v>
      </c>
    </row>
    <row r="821" ht="16.35" customHeight="1">
      <c r="A821" t="s" s="37">
        <v>6875</v>
      </c>
      <c r="B821" t="s" s="37">
        <v>3457</v>
      </c>
      <c r="C821" s="38"/>
      <c r="D821" s="38"/>
      <c r="E821" s="39">
        <v>11</v>
      </c>
      <c r="F821" t="s" s="37">
        <v>6876</v>
      </c>
      <c r="G821" t="s" s="37">
        <v>1241</v>
      </c>
      <c r="H821" s="38"/>
      <c r="I821" t="s" s="37">
        <v>4987</v>
      </c>
    </row>
    <row r="822" ht="16.35" customHeight="1">
      <c r="A822" t="s" s="37">
        <v>6575</v>
      </c>
      <c r="B822" t="s" s="37">
        <v>6877</v>
      </c>
      <c r="C822" s="38"/>
      <c r="D822" s="38"/>
      <c r="E822" s="39">
        <v>9</v>
      </c>
      <c r="F822" t="s" s="37">
        <v>6878</v>
      </c>
      <c r="G822" t="s" s="37">
        <v>6879</v>
      </c>
      <c r="H822" s="38"/>
      <c r="I822" t="s" s="37">
        <v>4963</v>
      </c>
    </row>
    <row r="823" ht="16.35" customHeight="1">
      <c r="A823" t="s" s="37">
        <v>6880</v>
      </c>
      <c r="B823" t="s" s="37">
        <v>6881</v>
      </c>
      <c r="C823" s="38"/>
      <c r="D823" s="38"/>
      <c r="E823" s="39">
        <v>9</v>
      </c>
      <c r="F823" t="s" s="37">
        <v>6882</v>
      </c>
      <c r="G823" t="s" s="37">
        <v>6883</v>
      </c>
      <c r="H823" s="38"/>
      <c r="I823" t="s" s="37">
        <v>5020</v>
      </c>
    </row>
    <row r="824" ht="16.35" customHeight="1">
      <c r="A824" t="s" s="37">
        <v>6884</v>
      </c>
      <c r="B824" t="s" s="37">
        <v>6885</v>
      </c>
      <c r="C824" s="38"/>
      <c r="D824" s="38"/>
      <c r="E824" s="39">
        <v>9</v>
      </c>
      <c r="F824" t="s" s="37">
        <v>6876</v>
      </c>
      <c r="G824" t="s" s="37">
        <v>1241</v>
      </c>
      <c r="H824" s="38"/>
      <c r="I824" t="s" s="37">
        <v>4987</v>
      </c>
    </row>
    <row r="825" ht="16.35" customHeight="1">
      <c r="A825" t="s" s="37">
        <v>6886</v>
      </c>
      <c r="B825" t="s" s="37">
        <v>6885</v>
      </c>
      <c r="C825" s="38"/>
      <c r="D825" s="38"/>
      <c r="E825" s="39">
        <v>1</v>
      </c>
      <c r="F825" t="s" s="37">
        <v>6886</v>
      </c>
      <c r="G825" t="s" s="37">
        <v>6887</v>
      </c>
      <c r="H825" s="38"/>
      <c r="I825" t="s" s="37">
        <v>4969</v>
      </c>
    </row>
    <row r="826" ht="16.35" customHeight="1">
      <c r="A826" t="s" s="37">
        <v>6888</v>
      </c>
      <c r="B826" t="s" s="37">
        <v>6889</v>
      </c>
      <c r="C826" s="38"/>
      <c r="D826" s="38"/>
      <c r="E826" s="39">
        <v>3</v>
      </c>
      <c r="F826" t="s" s="37">
        <v>6258</v>
      </c>
      <c r="G826" t="s" s="37">
        <v>6085</v>
      </c>
      <c r="H826" s="38"/>
      <c r="I826" t="s" s="37">
        <v>5020</v>
      </c>
    </row>
    <row r="827" ht="16.35" customHeight="1">
      <c r="A827" t="s" s="37">
        <v>6890</v>
      </c>
      <c r="B827" t="s" s="37">
        <v>6891</v>
      </c>
      <c r="C827" s="38"/>
      <c r="D827" s="38"/>
      <c r="E827" s="39">
        <v>1</v>
      </c>
      <c r="F827" t="s" s="37">
        <v>6258</v>
      </c>
      <c r="G827" t="s" s="37">
        <v>6085</v>
      </c>
      <c r="H827" s="38"/>
      <c r="I827" t="s" s="37">
        <v>5020</v>
      </c>
    </row>
    <row r="828" ht="16.35" customHeight="1">
      <c r="A828" t="s" s="37">
        <v>6892</v>
      </c>
      <c r="B828" t="s" s="37">
        <v>6893</v>
      </c>
      <c r="C828" s="38"/>
      <c r="D828" s="38"/>
      <c r="E828" s="39">
        <v>1</v>
      </c>
      <c r="F828" t="s" s="37">
        <v>6892</v>
      </c>
      <c r="G828" t="s" s="37">
        <v>6894</v>
      </c>
      <c r="H828" s="38"/>
      <c r="I828" t="s" s="37">
        <v>4969</v>
      </c>
    </row>
    <row r="829" ht="16.35" customHeight="1">
      <c r="A829" t="s" s="37">
        <v>6895</v>
      </c>
      <c r="B829" t="s" s="37">
        <v>6896</v>
      </c>
      <c r="C829" s="38"/>
      <c r="D829" s="38"/>
      <c r="E829" s="39">
        <v>96</v>
      </c>
      <c r="F829" s="38"/>
      <c r="G829" s="38"/>
      <c r="H829" t="s" s="37">
        <v>6897</v>
      </c>
      <c r="I829" t="s" s="37">
        <v>4963</v>
      </c>
    </row>
    <row r="830" ht="16.35" customHeight="1">
      <c r="A830" t="s" s="37">
        <v>6898</v>
      </c>
      <c r="B830" t="s" s="37">
        <v>6899</v>
      </c>
      <c r="C830" s="38"/>
      <c r="D830" s="38"/>
      <c r="E830" s="39">
        <v>54</v>
      </c>
      <c r="F830" s="38"/>
      <c r="G830" s="38"/>
      <c r="H830" s="38"/>
      <c r="I830" t="s" s="37">
        <v>5984</v>
      </c>
    </row>
    <row r="831" ht="16.35" customHeight="1">
      <c r="A831" t="s" s="37">
        <v>6900</v>
      </c>
      <c r="B831" t="s" s="37">
        <v>3482</v>
      </c>
      <c r="C831" s="38"/>
      <c r="D831" s="38"/>
      <c r="E831" s="39">
        <v>70</v>
      </c>
      <c r="F831" s="38"/>
      <c r="G831" s="38"/>
      <c r="H831" t="s" s="37">
        <v>6901</v>
      </c>
      <c r="I831" t="s" s="37">
        <v>4969</v>
      </c>
    </row>
    <row r="832" ht="16.35" customHeight="1">
      <c r="A832" t="s" s="37">
        <v>6902</v>
      </c>
      <c r="B832" t="s" s="37">
        <v>6903</v>
      </c>
      <c r="C832" s="38"/>
      <c r="D832" s="38"/>
      <c r="E832" s="39">
        <v>51</v>
      </c>
      <c r="F832" s="38"/>
      <c r="G832" s="38"/>
      <c r="H832" t="s" s="37">
        <v>2079</v>
      </c>
      <c r="I832" t="s" s="37">
        <v>5020</v>
      </c>
    </row>
    <row r="833" ht="16.35" customHeight="1">
      <c r="A833" t="s" s="37">
        <v>2079</v>
      </c>
      <c r="B833" t="s" s="37">
        <v>6904</v>
      </c>
      <c r="C833" s="38"/>
      <c r="D833" s="38"/>
      <c r="E833" s="39">
        <v>68</v>
      </c>
      <c r="F833" s="38"/>
      <c r="G833" s="38"/>
      <c r="H833" t="s" s="37">
        <v>6902</v>
      </c>
      <c r="I833" t="s" s="37">
        <v>5020</v>
      </c>
    </row>
    <row r="834" ht="16.35" customHeight="1">
      <c r="A834" t="s" s="37">
        <v>6905</v>
      </c>
      <c r="B834" t="s" s="37">
        <v>6906</v>
      </c>
      <c r="C834" s="38"/>
      <c r="D834" s="38"/>
      <c r="E834" s="39">
        <v>86</v>
      </c>
      <c r="F834" s="38"/>
      <c r="G834" s="38"/>
      <c r="H834" t="s" s="37">
        <v>6907</v>
      </c>
      <c r="I834" t="s" s="37">
        <v>4963</v>
      </c>
    </row>
    <row r="835" ht="16.35" customHeight="1">
      <c r="A835" t="s" s="37">
        <v>6908</v>
      </c>
      <c r="B835" t="s" s="37">
        <v>6909</v>
      </c>
      <c r="C835" s="38"/>
      <c r="D835" s="38"/>
      <c r="E835" s="39">
        <v>26</v>
      </c>
      <c r="F835" s="38"/>
      <c r="G835" s="38"/>
      <c r="H835" t="s" s="37">
        <v>6075</v>
      </c>
      <c r="I835" t="s" s="37">
        <v>4963</v>
      </c>
    </row>
    <row r="836" ht="16.35" customHeight="1">
      <c r="A836" t="s" s="37">
        <v>6910</v>
      </c>
      <c r="B836" t="s" s="37">
        <v>6911</v>
      </c>
      <c r="C836" s="39">
        <v>15</v>
      </c>
      <c r="D836" s="38"/>
      <c r="E836" s="38"/>
      <c r="F836" t="s" s="37">
        <v>6912</v>
      </c>
      <c r="G836" t="s" s="37">
        <v>6638</v>
      </c>
      <c r="H836" s="38"/>
      <c r="I836" t="s" s="37">
        <v>4963</v>
      </c>
    </row>
    <row r="837" ht="16.35" customHeight="1">
      <c r="A837" t="s" s="37">
        <v>6913</v>
      </c>
      <c r="B837" t="s" s="37">
        <v>6914</v>
      </c>
      <c r="C837" s="38"/>
      <c r="D837" s="38"/>
      <c r="E837" s="39">
        <v>67</v>
      </c>
      <c r="F837" s="38"/>
      <c r="G837" s="38"/>
      <c r="H837" t="s" s="37">
        <v>6915</v>
      </c>
      <c r="I837" t="s" s="37">
        <v>5014</v>
      </c>
    </row>
    <row r="838" ht="16.35" customHeight="1">
      <c r="A838" t="s" s="37">
        <v>6916</v>
      </c>
      <c r="B838" t="s" s="37">
        <v>6917</v>
      </c>
      <c r="C838" s="38"/>
      <c r="D838" s="39">
        <v>1</v>
      </c>
      <c r="E838" s="38"/>
      <c r="F838" t="s" s="37">
        <v>6918</v>
      </c>
      <c r="G838" t="s" s="37">
        <v>6919</v>
      </c>
      <c r="H838" s="38"/>
      <c r="I838" t="s" s="37">
        <v>4969</v>
      </c>
    </row>
    <row r="839" ht="16.35" customHeight="1">
      <c r="A839" t="s" s="37">
        <v>6920</v>
      </c>
      <c r="B839" t="s" s="37">
        <v>6921</v>
      </c>
      <c r="C839" s="38"/>
      <c r="D839" s="38"/>
      <c r="E839" s="39">
        <v>2.5</v>
      </c>
      <c r="F839" t="s" s="37">
        <v>6922</v>
      </c>
      <c r="G839" t="s" s="37">
        <v>6923</v>
      </c>
      <c r="H839" s="38"/>
      <c r="I839" t="s" s="37">
        <v>5176</v>
      </c>
    </row>
    <row r="840" ht="16.35" customHeight="1">
      <c r="A840" t="s" s="37">
        <v>6924</v>
      </c>
      <c r="B840" t="s" s="37">
        <v>6921</v>
      </c>
      <c r="C840" s="38"/>
      <c r="D840" s="38"/>
      <c r="E840" s="39">
        <v>26</v>
      </c>
      <c r="F840" s="38"/>
      <c r="G840" s="38"/>
      <c r="H840" t="s" s="37">
        <v>6925</v>
      </c>
      <c r="I840" t="s" s="37">
        <v>5176</v>
      </c>
    </row>
    <row r="841" ht="16.35" customHeight="1">
      <c r="A841" t="s" s="37">
        <v>6926</v>
      </c>
      <c r="B841" t="s" s="37">
        <v>6927</v>
      </c>
      <c r="C841" s="38"/>
      <c r="D841" s="38"/>
      <c r="E841" s="39">
        <v>88</v>
      </c>
      <c r="F841" s="38"/>
      <c r="G841" s="38"/>
      <c r="H841" t="s" s="37">
        <v>6928</v>
      </c>
      <c r="I841" t="s" s="37">
        <v>4969</v>
      </c>
    </row>
    <row r="842" ht="16.35" customHeight="1">
      <c r="A842" t="s" s="37">
        <v>6929</v>
      </c>
      <c r="B842" t="s" s="37">
        <v>6930</v>
      </c>
      <c r="C842" s="38"/>
      <c r="D842" s="38"/>
      <c r="E842" s="39">
        <v>65</v>
      </c>
      <c r="F842" s="38"/>
      <c r="G842" s="38"/>
      <c r="H842" t="s" s="37">
        <v>5227</v>
      </c>
      <c r="I842" t="s" s="37">
        <v>4969</v>
      </c>
    </row>
    <row r="843" ht="16.35" customHeight="1">
      <c r="A843" t="s" s="37">
        <v>6931</v>
      </c>
      <c r="B843" t="s" s="37">
        <v>6932</v>
      </c>
      <c r="C843" s="38"/>
      <c r="D843" s="38"/>
      <c r="E843" s="39">
        <v>38</v>
      </c>
      <c r="F843" s="38"/>
      <c r="G843" s="38"/>
      <c r="H843" t="s" s="37">
        <v>6922</v>
      </c>
      <c r="I843" t="s" s="37">
        <v>5176</v>
      </c>
    </row>
    <row r="844" ht="16.35" customHeight="1">
      <c r="A844" t="s" s="37">
        <v>6725</v>
      </c>
      <c r="B844" t="s" s="37">
        <v>6933</v>
      </c>
      <c r="C844" s="38"/>
      <c r="D844" s="38"/>
      <c r="E844" s="39">
        <v>14</v>
      </c>
      <c r="F844" s="38"/>
      <c r="G844" s="38"/>
      <c r="H844" s="38"/>
      <c r="I844" t="s" s="37">
        <v>5897</v>
      </c>
    </row>
    <row r="845" ht="16.35" customHeight="1">
      <c r="A845" t="s" s="37">
        <v>6694</v>
      </c>
      <c r="B845" t="s" s="37">
        <v>6934</v>
      </c>
      <c r="C845" s="38"/>
      <c r="D845" s="38"/>
      <c r="E845" s="39">
        <v>70</v>
      </c>
      <c r="F845" s="38"/>
      <c r="G845" s="38"/>
      <c r="H845" t="s" s="37">
        <v>6935</v>
      </c>
      <c r="I845" t="s" s="37">
        <v>5020</v>
      </c>
    </row>
    <row r="846" ht="16.35" customHeight="1">
      <c r="A846" t="s" s="37">
        <v>6936</v>
      </c>
      <c r="B846" t="s" s="37">
        <v>399</v>
      </c>
      <c r="C846" s="38"/>
      <c r="D846" s="39">
        <v>2</v>
      </c>
      <c r="E846" s="38"/>
      <c r="F846" t="s" s="37">
        <v>6615</v>
      </c>
      <c r="G846" t="s" s="37">
        <v>4063</v>
      </c>
      <c r="H846" s="38"/>
      <c r="I846" t="s" s="37">
        <v>5020</v>
      </c>
    </row>
    <row r="847" ht="16.35" customHeight="1">
      <c r="A847" t="s" s="37">
        <v>5167</v>
      </c>
      <c r="B847" t="s" s="37">
        <v>6937</v>
      </c>
      <c r="C847" s="38"/>
      <c r="D847" s="38"/>
      <c r="E847" s="39">
        <v>64</v>
      </c>
      <c r="F847" s="38"/>
      <c r="G847" s="38"/>
      <c r="H847" t="s" s="37">
        <v>6938</v>
      </c>
      <c r="I847" t="s" s="37">
        <v>4969</v>
      </c>
    </row>
    <row r="848" ht="16.35" customHeight="1">
      <c r="A848" t="s" s="37">
        <v>6939</v>
      </c>
      <c r="B848" t="s" s="37">
        <v>6940</v>
      </c>
      <c r="C848" s="38"/>
      <c r="D848" s="38"/>
      <c r="E848" s="39">
        <v>80</v>
      </c>
      <c r="F848" s="38"/>
      <c r="G848" s="38"/>
      <c r="H848" t="s" s="37">
        <v>6941</v>
      </c>
      <c r="I848" t="s" s="37">
        <v>4963</v>
      </c>
    </row>
    <row r="849" ht="16.35" customHeight="1">
      <c r="A849" t="s" s="37">
        <v>6942</v>
      </c>
      <c r="B849" t="s" s="37">
        <v>6943</v>
      </c>
      <c r="C849" s="38"/>
      <c r="D849" s="38"/>
      <c r="E849" s="39">
        <v>84</v>
      </c>
      <c r="F849" s="38"/>
      <c r="G849" s="38"/>
      <c r="H849" t="s" s="37">
        <v>6944</v>
      </c>
      <c r="I849" t="s" s="37">
        <v>4969</v>
      </c>
    </row>
    <row r="850" ht="16.35" customHeight="1">
      <c r="A850" t="s" s="37">
        <v>6945</v>
      </c>
      <c r="B850" t="s" s="37">
        <v>6946</v>
      </c>
      <c r="C850" s="38"/>
      <c r="D850" s="38"/>
      <c r="E850" s="39">
        <v>58</v>
      </c>
      <c r="F850" s="38"/>
      <c r="G850" s="38"/>
      <c r="H850" t="s" s="37">
        <v>6947</v>
      </c>
      <c r="I850" t="s" s="37">
        <v>4987</v>
      </c>
    </row>
    <row r="851" ht="16.35" customHeight="1">
      <c r="A851" t="s" s="37">
        <v>6948</v>
      </c>
      <c r="B851" t="s" s="37">
        <v>6949</v>
      </c>
      <c r="C851" s="38"/>
      <c r="D851" s="38"/>
      <c r="E851" s="39">
        <v>11</v>
      </c>
      <c r="F851" t="s" s="37">
        <v>6393</v>
      </c>
      <c r="G851" t="s" s="37">
        <v>6950</v>
      </c>
      <c r="H851" s="38"/>
      <c r="I851" t="s" s="37">
        <v>4969</v>
      </c>
    </row>
    <row r="852" ht="16.35" customHeight="1">
      <c r="A852" t="s" s="37">
        <v>6789</v>
      </c>
      <c r="B852" t="s" s="37">
        <v>6951</v>
      </c>
      <c r="C852" s="38"/>
      <c r="D852" s="39">
        <v>13</v>
      </c>
      <c r="E852" s="38"/>
      <c r="F852" t="s" s="37">
        <v>6789</v>
      </c>
      <c r="G852" t="s" s="37">
        <v>1164</v>
      </c>
      <c r="H852" s="38"/>
      <c r="I852" t="s" s="37">
        <v>4969</v>
      </c>
    </row>
    <row r="853" ht="16.35" customHeight="1">
      <c r="A853" t="s" s="37">
        <v>5858</v>
      </c>
      <c r="B853" t="s" s="37">
        <v>6952</v>
      </c>
      <c r="C853" s="38"/>
      <c r="D853" s="38"/>
      <c r="E853" s="39">
        <v>30</v>
      </c>
      <c r="F853" s="38"/>
      <c r="G853" s="38"/>
      <c r="H853" s="38"/>
      <c r="I853" t="s" s="37">
        <v>6953</v>
      </c>
    </row>
    <row r="854" ht="16.35" customHeight="1">
      <c r="A854" t="s" s="37">
        <v>6954</v>
      </c>
      <c r="B854" t="s" s="37">
        <v>1645</v>
      </c>
      <c r="C854" s="38"/>
      <c r="D854" s="38"/>
      <c r="E854" s="39">
        <v>26</v>
      </c>
      <c r="F854" s="38"/>
      <c r="G854" s="38"/>
      <c r="H854" s="38"/>
      <c r="I854" t="s" s="37">
        <v>6955</v>
      </c>
    </row>
    <row r="855" ht="16.35" customHeight="1">
      <c r="A855" t="s" s="37">
        <v>6956</v>
      </c>
      <c r="B855" t="s" s="37">
        <v>6957</v>
      </c>
      <c r="C855" s="38"/>
      <c r="D855" s="39">
        <v>2</v>
      </c>
      <c r="E855" s="38"/>
      <c r="F855" t="s" s="37">
        <v>6958</v>
      </c>
      <c r="G855" t="s" s="37">
        <v>6959</v>
      </c>
      <c r="H855" s="38"/>
      <c r="I855" t="s" s="37">
        <v>5020</v>
      </c>
    </row>
    <row r="856" ht="16.35" customHeight="1">
      <c r="A856" t="s" s="37">
        <v>6960</v>
      </c>
      <c r="B856" t="s" s="37">
        <v>6961</v>
      </c>
      <c r="C856" s="38"/>
      <c r="D856" s="39">
        <v>8</v>
      </c>
      <c r="E856" s="38"/>
      <c r="F856" t="s" s="37">
        <v>6962</v>
      </c>
      <c r="G856" t="s" s="37">
        <v>6963</v>
      </c>
      <c r="H856" s="38"/>
      <c r="I856" t="s" s="37">
        <v>5020</v>
      </c>
    </row>
    <row r="857" ht="16.35" customHeight="1">
      <c r="A857" t="s" s="37">
        <v>5300</v>
      </c>
      <c r="B857" t="s" s="37">
        <v>1653</v>
      </c>
      <c r="C857" s="39">
        <v>7</v>
      </c>
      <c r="D857" s="38"/>
      <c r="E857" s="38"/>
      <c r="F857" t="s" s="37">
        <v>6175</v>
      </c>
      <c r="G857" t="s" s="37">
        <v>6964</v>
      </c>
      <c r="H857" s="38"/>
      <c r="I857" t="s" s="37">
        <v>4963</v>
      </c>
    </row>
    <row r="858" ht="16.35" customHeight="1">
      <c r="A858" t="s" s="37">
        <v>6965</v>
      </c>
      <c r="B858" t="s" s="37">
        <v>6966</v>
      </c>
      <c r="C858" s="38"/>
      <c r="D858" s="38"/>
      <c r="E858" s="39">
        <v>70</v>
      </c>
      <c r="F858" s="38"/>
      <c r="G858" s="38"/>
      <c r="H858" s="38"/>
      <c r="I858" t="s" s="37">
        <v>5984</v>
      </c>
    </row>
    <row r="859" ht="16.35" customHeight="1">
      <c r="A859" t="s" s="37">
        <v>6967</v>
      </c>
      <c r="B859" t="s" s="37">
        <v>3527</v>
      </c>
      <c r="C859" s="38"/>
      <c r="D859" s="38"/>
      <c r="E859" s="39">
        <v>66</v>
      </c>
      <c r="F859" s="38"/>
      <c r="G859" s="38"/>
      <c r="H859" t="s" s="37">
        <v>6968</v>
      </c>
      <c r="I859" t="s" s="37">
        <v>4963</v>
      </c>
    </row>
    <row r="860" ht="16.35" customHeight="1">
      <c r="A860" t="s" s="37">
        <v>504</v>
      </c>
      <c r="B860" t="s" s="37">
        <v>6969</v>
      </c>
      <c r="C860" s="38"/>
      <c r="D860" s="38"/>
      <c r="E860" s="39">
        <v>76</v>
      </c>
      <c r="F860" s="38"/>
      <c r="G860" s="38"/>
      <c r="H860" t="s" s="37">
        <v>6970</v>
      </c>
      <c r="I860" t="s" s="37">
        <v>4987</v>
      </c>
    </row>
    <row r="861" ht="16.35" customHeight="1">
      <c r="A861" t="s" s="37">
        <v>6971</v>
      </c>
      <c r="B861" t="s" s="37">
        <v>6972</v>
      </c>
      <c r="C861" s="38"/>
      <c r="D861" s="38"/>
      <c r="E861" s="39">
        <v>80</v>
      </c>
      <c r="F861" s="38"/>
      <c r="G861" s="38"/>
      <c r="H861" t="s" s="37">
        <v>6973</v>
      </c>
      <c r="I861" t="s" s="37">
        <v>4969</v>
      </c>
    </row>
    <row r="862" ht="16.35" customHeight="1">
      <c r="A862" t="s" s="37">
        <v>6974</v>
      </c>
      <c r="B862" t="s" s="37">
        <v>1658</v>
      </c>
      <c r="C862" s="38"/>
      <c r="D862" s="39">
        <v>1</v>
      </c>
      <c r="E862" s="38"/>
      <c r="F862" t="s" s="37">
        <v>6975</v>
      </c>
      <c r="G862" t="s" s="37">
        <v>6976</v>
      </c>
      <c r="H862" s="38"/>
      <c r="I862" t="s" s="37">
        <v>4969</v>
      </c>
    </row>
    <row r="863" ht="16.35" customHeight="1">
      <c r="A863" t="s" s="37">
        <v>6977</v>
      </c>
      <c r="B863" t="s" s="37">
        <v>1658</v>
      </c>
      <c r="C863" s="38"/>
      <c r="D863" s="38"/>
      <c r="E863" s="39">
        <v>65</v>
      </c>
      <c r="F863" s="38"/>
      <c r="G863" s="38"/>
      <c r="H863" t="s" s="37">
        <v>6978</v>
      </c>
      <c r="I863" t="s" s="37">
        <v>4969</v>
      </c>
    </row>
    <row r="864" ht="16.35" customHeight="1">
      <c r="A864" t="s" s="37">
        <v>6979</v>
      </c>
      <c r="B864" t="s" s="37">
        <v>6980</v>
      </c>
      <c r="C864" s="38"/>
      <c r="D864" s="39">
        <v>6</v>
      </c>
      <c r="E864" s="38"/>
      <c r="F864" t="s" s="37">
        <v>6892</v>
      </c>
      <c r="G864" t="s" s="37">
        <v>6894</v>
      </c>
      <c r="H864" s="38"/>
      <c r="I864" t="s" s="37">
        <v>4969</v>
      </c>
    </row>
    <row r="865" ht="16.35" customHeight="1">
      <c r="A865" t="s" s="37">
        <v>6981</v>
      </c>
      <c r="B865" t="s" s="37">
        <v>6982</v>
      </c>
      <c r="C865" s="38"/>
      <c r="D865" s="38"/>
      <c r="E865" s="39">
        <v>15</v>
      </c>
      <c r="F865" s="38"/>
      <c r="G865" s="38"/>
      <c r="H865" s="38"/>
      <c r="I865" t="s" s="37">
        <v>5020</v>
      </c>
    </row>
    <row r="866" ht="16.35" customHeight="1">
      <c r="A866" t="s" s="37">
        <v>6983</v>
      </c>
      <c r="B866" t="s" s="37">
        <v>6984</v>
      </c>
      <c r="C866" s="39">
        <v>2</v>
      </c>
      <c r="D866" s="38"/>
      <c r="E866" s="38"/>
      <c r="F866" t="s" s="37">
        <v>6882</v>
      </c>
      <c r="G866" t="s" s="37">
        <v>6883</v>
      </c>
      <c r="H866" s="38"/>
      <c r="I866" t="s" s="37">
        <v>5020</v>
      </c>
    </row>
    <row r="867" ht="16.35" customHeight="1">
      <c r="A867" t="s" s="37">
        <v>6345</v>
      </c>
      <c r="B867" t="s" s="37">
        <v>6984</v>
      </c>
      <c r="C867" s="38"/>
      <c r="D867" s="38"/>
      <c r="E867" s="39">
        <v>69</v>
      </c>
      <c r="F867" s="38"/>
      <c r="G867" s="38"/>
      <c r="H867" t="s" s="37">
        <v>6343</v>
      </c>
      <c r="I867" t="s" s="37">
        <v>4987</v>
      </c>
    </row>
    <row r="868" ht="16.35" customHeight="1">
      <c r="A868" t="s" s="37">
        <v>6985</v>
      </c>
      <c r="B868" t="s" s="37">
        <v>6986</v>
      </c>
      <c r="C868" s="38"/>
      <c r="D868" s="38"/>
      <c r="E868" s="39">
        <v>80</v>
      </c>
      <c r="F868" s="38"/>
      <c r="G868" s="38"/>
      <c r="H868" t="s" s="37">
        <v>6621</v>
      </c>
      <c r="I868" t="s" s="37">
        <v>4969</v>
      </c>
    </row>
    <row r="869" ht="16.35" customHeight="1">
      <c r="A869" t="s" s="37">
        <v>6987</v>
      </c>
      <c r="B869" t="s" s="37">
        <v>3547</v>
      </c>
      <c r="C869" s="38"/>
      <c r="D869" s="38"/>
      <c r="E869" s="39">
        <v>22</v>
      </c>
      <c r="F869" s="38"/>
      <c r="G869" s="38"/>
      <c r="H869" s="38"/>
      <c r="I869" t="s" s="37">
        <v>5941</v>
      </c>
    </row>
    <row r="870" ht="16.35" customHeight="1">
      <c r="A870" t="s" s="37">
        <v>6988</v>
      </c>
      <c r="B870" t="s" s="37">
        <v>6989</v>
      </c>
      <c r="C870" s="38"/>
      <c r="D870" s="38"/>
      <c r="E870" s="39">
        <v>65</v>
      </c>
      <c r="F870" s="38"/>
      <c r="G870" s="38"/>
      <c r="H870" t="s" s="37">
        <v>6990</v>
      </c>
      <c r="I870" t="s" s="37">
        <v>5020</v>
      </c>
    </row>
    <row r="871" ht="16.35" customHeight="1">
      <c r="A871" t="s" s="37">
        <v>2009</v>
      </c>
      <c r="B871" t="s" s="37">
        <v>1668</v>
      </c>
      <c r="C871" s="38"/>
      <c r="D871" s="38"/>
      <c r="E871" s="39">
        <v>13</v>
      </c>
      <c r="F871" s="38"/>
      <c r="G871" s="38"/>
      <c r="H871" s="38"/>
      <c r="I871" t="s" s="37">
        <v>4969</v>
      </c>
    </row>
    <row r="872" ht="16.35" customHeight="1">
      <c r="A872" t="s" s="37">
        <v>6875</v>
      </c>
      <c r="B872" t="s" s="37">
        <v>6991</v>
      </c>
      <c r="C872" s="38"/>
      <c r="D872" s="38"/>
      <c r="E872" s="39">
        <v>20</v>
      </c>
      <c r="F872" s="38"/>
      <c r="G872" s="38"/>
      <c r="H872" s="38"/>
      <c r="I872" t="s" s="37">
        <v>5840</v>
      </c>
    </row>
    <row r="873" ht="16.35" customHeight="1">
      <c r="A873" t="s" s="37">
        <v>6758</v>
      </c>
      <c r="B873" t="s" s="37">
        <v>6992</v>
      </c>
      <c r="C873" s="38"/>
      <c r="D873" s="38"/>
      <c r="E873" s="39">
        <v>80</v>
      </c>
      <c r="F873" s="38"/>
      <c r="G873" s="38"/>
      <c r="H873" t="s" s="37">
        <v>6756</v>
      </c>
      <c r="I873" t="s" s="37">
        <v>5020</v>
      </c>
    </row>
    <row r="874" ht="16.35" customHeight="1">
      <c r="A874" t="s" s="37">
        <v>6993</v>
      </c>
      <c r="B874" t="s" s="37">
        <v>6994</v>
      </c>
      <c r="C874" s="39">
        <v>21</v>
      </c>
      <c r="D874" s="38"/>
      <c r="E874" s="38"/>
      <c r="F874" t="s" s="37">
        <v>6993</v>
      </c>
      <c r="G874" t="s" s="37">
        <v>6995</v>
      </c>
      <c r="H874" s="38"/>
      <c r="I874" t="s" s="37">
        <v>5020</v>
      </c>
    </row>
    <row r="875" ht="16.35" customHeight="1">
      <c r="A875" t="s" s="37">
        <v>6996</v>
      </c>
      <c r="B875" t="s" s="37">
        <v>6997</v>
      </c>
      <c r="C875" s="39">
        <v>1</v>
      </c>
      <c r="D875" s="38"/>
      <c r="E875" s="38"/>
      <c r="F875" t="s" s="37">
        <v>6998</v>
      </c>
      <c r="G875" t="s" s="37">
        <v>6999</v>
      </c>
      <c r="H875" s="38"/>
      <c r="I875" t="s" s="37">
        <v>4963</v>
      </c>
    </row>
    <row r="876" ht="16.35" customHeight="1">
      <c r="A876" t="s" s="37">
        <v>6523</v>
      </c>
      <c r="B876" t="s" s="37">
        <v>7000</v>
      </c>
      <c r="C876" s="38"/>
      <c r="D876" s="38"/>
      <c r="E876" s="39">
        <v>24</v>
      </c>
      <c r="F876" s="38"/>
      <c r="G876" s="38"/>
      <c r="H876" s="38"/>
      <c r="I876" t="s" s="37">
        <v>5665</v>
      </c>
    </row>
    <row r="877" ht="16.35" customHeight="1">
      <c r="A877" t="s" s="37">
        <v>7001</v>
      </c>
      <c r="B877" t="s" s="37">
        <v>7002</v>
      </c>
      <c r="C877" s="38"/>
      <c r="D877" s="38"/>
      <c r="E877" s="39">
        <v>9</v>
      </c>
      <c r="F877" t="s" s="37">
        <v>5774</v>
      </c>
      <c r="G877" t="s" s="37">
        <v>5775</v>
      </c>
      <c r="H877" s="38"/>
      <c r="I877" t="s" s="37">
        <v>4969</v>
      </c>
    </row>
    <row r="878" ht="16.35" customHeight="1">
      <c r="A878" t="s" s="37">
        <v>7003</v>
      </c>
      <c r="B878" t="s" s="37">
        <v>7004</v>
      </c>
      <c r="C878" s="38"/>
      <c r="D878" s="38"/>
      <c r="E878" s="39">
        <v>70</v>
      </c>
      <c r="F878" s="38"/>
      <c r="G878" s="38"/>
      <c r="H878" t="s" s="37">
        <v>7005</v>
      </c>
      <c r="I878" t="s" s="37">
        <v>4963</v>
      </c>
    </row>
    <row r="879" ht="16.35" customHeight="1">
      <c r="A879" t="s" s="37">
        <v>7006</v>
      </c>
      <c r="B879" t="s" s="37">
        <v>7007</v>
      </c>
      <c r="C879" s="38"/>
      <c r="D879" s="38"/>
      <c r="E879" s="39">
        <v>42</v>
      </c>
      <c r="F879" s="38"/>
      <c r="G879" s="38"/>
      <c r="H879" s="38"/>
      <c r="I879" t="s" s="37">
        <v>7008</v>
      </c>
    </row>
    <row r="880" ht="16.35" customHeight="1">
      <c r="A880" t="s" s="37">
        <v>7009</v>
      </c>
      <c r="B880" t="s" s="37">
        <v>7010</v>
      </c>
      <c r="C880" s="38"/>
      <c r="D880" s="38"/>
      <c r="E880" s="39">
        <v>80</v>
      </c>
      <c r="F880" s="38"/>
      <c r="G880" s="38"/>
      <c r="H880" t="s" s="37">
        <v>5240</v>
      </c>
      <c r="I880" t="s" s="37">
        <v>5020</v>
      </c>
    </row>
    <row r="881" ht="16.35" customHeight="1">
      <c r="A881" t="s" s="37">
        <v>7011</v>
      </c>
      <c r="B881" t="s" s="37">
        <v>7012</v>
      </c>
      <c r="C881" s="38"/>
      <c r="D881" s="38"/>
      <c r="E881" s="39">
        <v>39</v>
      </c>
      <c r="F881" s="38"/>
      <c r="G881" s="38"/>
      <c r="H881" t="s" s="37">
        <v>7013</v>
      </c>
      <c r="I881" t="s" s="37">
        <v>7014</v>
      </c>
    </row>
    <row r="882" ht="16.35" customHeight="1">
      <c r="A882" t="s" s="37">
        <v>7015</v>
      </c>
      <c r="B882" t="s" s="37">
        <v>7016</v>
      </c>
      <c r="C882" s="38"/>
      <c r="D882" s="38"/>
      <c r="E882" s="39">
        <v>5</v>
      </c>
      <c r="F882" t="s" s="37">
        <v>7017</v>
      </c>
      <c r="G882" t="s" s="37">
        <v>7018</v>
      </c>
      <c r="H882" s="38"/>
      <c r="I882" t="s" s="37">
        <v>4987</v>
      </c>
    </row>
    <row r="883" ht="16.35" customHeight="1">
      <c r="A883" t="s" s="37">
        <v>6863</v>
      </c>
      <c r="B883" t="s" s="37">
        <v>7019</v>
      </c>
      <c r="C883" s="38"/>
      <c r="D883" s="38"/>
      <c r="E883" s="39">
        <v>40</v>
      </c>
      <c r="F883" s="38"/>
      <c r="G883" s="38"/>
      <c r="H883" t="s" s="37">
        <v>5154</v>
      </c>
      <c r="I883" t="s" s="37">
        <v>4969</v>
      </c>
    </row>
    <row r="884" ht="16.35" customHeight="1">
      <c r="A884" t="s" s="37">
        <v>7020</v>
      </c>
      <c r="B884" t="s" s="37">
        <v>4713</v>
      </c>
      <c r="C884" s="39">
        <v>21</v>
      </c>
      <c r="D884" s="38"/>
      <c r="E884" s="38"/>
      <c r="F884" t="s" s="37">
        <v>7021</v>
      </c>
      <c r="G884" t="s" s="37">
        <v>7022</v>
      </c>
      <c r="H884" s="38"/>
      <c r="I884" t="s" s="37">
        <v>5020</v>
      </c>
    </row>
    <row r="885" ht="16.35" customHeight="1">
      <c r="A885" t="s" s="37">
        <v>7023</v>
      </c>
      <c r="B885" t="s" s="37">
        <v>7024</v>
      </c>
      <c r="C885" s="38"/>
      <c r="D885" s="38"/>
      <c r="E885" s="39">
        <v>76</v>
      </c>
      <c r="F885" s="38"/>
      <c r="G885" s="38"/>
      <c r="H885" t="s" s="37">
        <v>7025</v>
      </c>
      <c r="I885" t="s" s="37">
        <v>5020</v>
      </c>
    </row>
    <row r="886" ht="16.35" customHeight="1">
      <c r="A886" t="s" s="37">
        <v>4090</v>
      </c>
      <c r="B886" t="s" s="37">
        <v>449</v>
      </c>
      <c r="C886" s="39">
        <v>0</v>
      </c>
      <c r="D886" s="38"/>
      <c r="E886" s="38"/>
      <c r="F886" t="s" s="37">
        <v>7026</v>
      </c>
      <c r="G886" t="s" s="37">
        <v>7027</v>
      </c>
      <c r="H886" s="38"/>
      <c r="I886" t="s" s="37">
        <v>7028</v>
      </c>
    </row>
    <row r="887" ht="16.35" customHeight="1">
      <c r="A887" t="s" s="37">
        <v>4090</v>
      </c>
      <c r="B887" t="s" s="37">
        <v>7029</v>
      </c>
      <c r="C887" s="39">
        <v>0</v>
      </c>
      <c r="D887" s="38"/>
      <c r="E887" s="38"/>
      <c r="F887" t="s" s="37">
        <v>7030</v>
      </c>
      <c r="G887" t="s" s="37">
        <v>7031</v>
      </c>
      <c r="H887" s="38"/>
      <c r="I887" t="s" s="37">
        <v>7028</v>
      </c>
    </row>
    <row r="888" ht="16.35" customHeight="1">
      <c r="A888" t="s" s="37">
        <v>7032</v>
      </c>
      <c r="B888" t="s" s="37">
        <v>7033</v>
      </c>
      <c r="C888" s="38"/>
      <c r="D888" s="38"/>
      <c r="E888" s="39">
        <v>3</v>
      </c>
      <c r="F888" t="s" s="37">
        <v>6289</v>
      </c>
      <c r="G888" t="s" s="37">
        <v>6290</v>
      </c>
      <c r="H888" s="38"/>
      <c r="I888" t="s" s="37">
        <v>5020</v>
      </c>
    </row>
    <row r="889" ht="16.35" customHeight="1">
      <c r="A889" t="s" s="37">
        <v>7034</v>
      </c>
      <c r="B889" t="s" s="37">
        <v>7035</v>
      </c>
      <c r="C889" s="38"/>
      <c r="D889" s="38"/>
      <c r="E889" s="39">
        <v>73</v>
      </c>
      <c r="F889" s="38"/>
      <c r="G889" s="38"/>
      <c r="H889" t="s" s="37">
        <v>7036</v>
      </c>
      <c r="I889" t="s" s="37">
        <v>4969</v>
      </c>
    </row>
    <row r="890" ht="16.35" customHeight="1">
      <c r="A890" t="s" s="37">
        <v>7037</v>
      </c>
      <c r="B890" t="s" s="37">
        <v>456</v>
      </c>
      <c r="C890" s="38"/>
      <c r="D890" s="38"/>
      <c r="E890" s="39">
        <v>17</v>
      </c>
      <c r="F890" s="38"/>
      <c r="G890" s="38"/>
      <c r="H890" s="38"/>
      <c r="I890" t="s" s="37">
        <v>4969</v>
      </c>
    </row>
    <row r="891" ht="16.35" customHeight="1">
      <c r="A891" t="s" s="37">
        <v>7038</v>
      </c>
      <c r="B891" t="s" s="37">
        <v>7039</v>
      </c>
      <c r="C891" s="38"/>
      <c r="D891" s="39">
        <v>1</v>
      </c>
      <c r="E891" s="38"/>
      <c r="F891" t="s" s="37">
        <v>6882</v>
      </c>
      <c r="G891" t="s" s="37">
        <v>6883</v>
      </c>
      <c r="H891" s="38"/>
      <c r="I891" t="s" s="37">
        <v>5020</v>
      </c>
    </row>
    <row r="892" ht="16.35" customHeight="1">
      <c r="A892" t="s" s="37">
        <v>7040</v>
      </c>
      <c r="B892" t="s" s="37">
        <v>7041</v>
      </c>
      <c r="C892" s="38"/>
      <c r="D892" s="38"/>
      <c r="E892" s="39">
        <v>40</v>
      </c>
      <c r="F892" s="38"/>
      <c r="G892" s="38"/>
      <c r="H892" t="s" s="37">
        <v>7042</v>
      </c>
      <c r="I892" t="s" s="37">
        <v>4969</v>
      </c>
    </row>
    <row r="893" ht="16.35" customHeight="1">
      <c r="A893" t="s" s="37">
        <v>7043</v>
      </c>
      <c r="B893" t="s" s="37">
        <v>7044</v>
      </c>
      <c r="C893" s="38"/>
      <c r="D893" s="38"/>
      <c r="E893" s="39">
        <v>56</v>
      </c>
      <c r="F893" s="38"/>
      <c r="G893" s="38"/>
      <c r="H893" t="s" s="37">
        <v>1933</v>
      </c>
      <c r="I893" t="s" s="37">
        <v>5020</v>
      </c>
    </row>
    <row r="894" ht="16.35" customHeight="1">
      <c r="A894" t="s" s="37">
        <v>7045</v>
      </c>
      <c r="B894" t="s" s="37">
        <v>7046</v>
      </c>
      <c r="C894" s="38"/>
      <c r="D894" s="38"/>
      <c r="E894" s="39">
        <v>5</v>
      </c>
      <c r="F894" s="38"/>
      <c r="G894" t="s" s="37">
        <v>6507</v>
      </c>
      <c r="H894" s="38"/>
      <c r="I894" t="s" s="37">
        <v>6508</v>
      </c>
    </row>
    <row r="895" ht="16.35" customHeight="1">
      <c r="A895" t="s" s="37">
        <v>6900</v>
      </c>
      <c r="B895" t="s" s="37">
        <v>7047</v>
      </c>
      <c r="C895" s="38"/>
      <c r="D895" s="38"/>
      <c r="E895" s="39">
        <v>30</v>
      </c>
      <c r="F895" s="38"/>
      <c r="G895" s="38"/>
      <c r="H895" t="s" s="37">
        <v>7048</v>
      </c>
      <c r="I895" t="s" s="37">
        <v>4969</v>
      </c>
    </row>
    <row r="896" ht="16.35" customHeight="1">
      <c r="A896" t="s" s="37">
        <v>7049</v>
      </c>
      <c r="B896" t="s" s="37">
        <v>7050</v>
      </c>
      <c r="C896" s="38"/>
      <c r="D896" s="39">
        <v>2</v>
      </c>
      <c r="E896" s="38"/>
      <c r="F896" t="s" s="37">
        <v>7051</v>
      </c>
      <c r="G896" t="s" s="37">
        <v>7052</v>
      </c>
      <c r="H896" s="38"/>
      <c r="I896" t="s" s="37">
        <v>4987</v>
      </c>
    </row>
    <row r="897" ht="16.35" customHeight="1">
      <c r="A897" t="s" s="37">
        <v>4090</v>
      </c>
      <c r="B897" t="s" s="37">
        <v>7053</v>
      </c>
      <c r="C897" s="39">
        <v>0</v>
      </c>
      <c r="D897" s="38"/>
      <c r="E897" s="38"/>
      <c r="F897" t="s" s="37">
        <v>7054</v>
      </c>
      <c r="G897" t="s" s="37">
        <v>7055</v>
      </c>
      <c r="H897" s="38"/>
      <c r="I897" t="s" s="37">
        <v>7056</v>
      </c>
    </row>
    <row r="898" ht="16.35" customHeight="1">
      <c r="A898" t="s" s="37">
        <v>7057</v>
      </c>
      <c r="B898" t="s" s="37">
        <v>7058</v>
      </c>
      <c r="C898" s="38"/>
      <c r="D898" s="38"/>
      <c r="E898" s="39">
        <v>46</v>
      </c>
      <c r="F898" s="38"/>
      <c r="G898" s="38"/>
      <c r="H898" t="s" s="37">
        <v>7059</v>
      </c>
      <c r="I898" t="s" s="37">
        <v>4969</v>
      </c>
    </row>
    <row r="899" ht="16.35" customHeight="1">
      <c r="A899" t="s" s="37">
        <v>7060</v>
      </c>
      <c r="B899" t="s" s="37">
        <v>481</v>
      </c>
      <c r="C899" s="38"/>
      <c r="D899" s="38"/>
      <c r="E899" s="39">
        <v>70</v>
      </c>
      <c r="F899" s="38"/>
      <c r="G899" s="38"/>
      <c r="H899" t="s" s="37">
        <v>7061</v>
      </c>
      <c r="I899" t="s" s="37">
        <v>4969</v>
      </c>
    </row>
    <row r="900" ht="16.35" customHeight="1">
      <c r="A900" t="s" s="37">
        <v>7062</v>
      </c>
      <c r="B900" t="s" s="37">
        <v>7063</v>
      </c>
      <c r="C900" s="38"/>
      <c r="D900" s="38"/>
      <c r="E900" s="39">
        <v>70</v>
      </c>
      <c r="F900" s="38"/>
      <c r="G900" s="38"/>
      <c r="H900" t="s" s="37">
        <v>7064</v>
      </c>
      <c r="I900" t="s" s="37">
        <v>4963</v>
      </c>
    </row>
    <row r="901" ht="16.35" customHeight="1">
      <c r="A901" t="s" s="37">
        <v>7065</v>
      </c>
      <c r="B901" t="s" s="37">
        <v>7066</v>
      </c>
      <c r="C901" s="38"/>
      <c r="D901" s="38"/>
      <c r="E901" s="39">
        <v>27</v>
      </c>
      <c r="F901" s="38"/>
      <c r="G901" s="38"/>
      <c r="H901" s="38"/>
      <c r="I901" t="s" s="37">
        <v>5840</v>
      </c>
    </row>
    <row r="902" ht="16.35" customHeight="1">
      <c r="A902" t="s" s="37">
        <v>7067</v>
      </c>
      <c r="B902" t="s" s="37">
        <v>3647</v>
      </c>
      <c r="C902" s="38"/>
      <c r="D902" s="38"/>
      <c r="E902" s="39">
        <v>80</v>
      </c>
      <c r="F902" s="38"/>
      <c r="G902" s="38"/>
      <c r="H902" t="s" s="37">
        <v>7068</v>
      </c>
      <c r="I902" t="s" s="37">
        <v>4969</v>
      </c>
    </row>
    <row r="903" ht="16.35" customHeight="1">
      <c r="A903" t="s" s="37">
        <v>7069</v>
      </c>
      <c r="B903" t="s" s="37">
        <v>3647</v>
      </c>
      <c r="C903" s="38"/>
      <c r="D903" s="38"/>
      <c r="E903" s="39">
        <v>40</v>
      </c>
      <c r="F903" s="38"/>
      <c r="G903" s="38"/>
      <c r="H903" t="s" s="37">
        <v>7070</v>
      </c>
      <c r="I903" t="s" s="37">
        <v>4963</v>
      </c>
    </row>
    <row r="904" ht="16.35" customHeight="1">
      <c r="A904" t="s" s="37">
        <v>7071</v>
      </c>
      <c r="B904" t="s" s="37">
        <v>7072</v>
      </c>
      <c r="C904" s="38"/>
      <c r="D904" s="38"/>
      <c r="E904" s="39">
        <v>80</v>
      </c>
      <c r="F904" s="38"/>
      <c r="G904" s="38"/>
      <c r="H904" s="38"/>
      <c r="I904" t="s" s="37">
        <v>5195</v>
      </c>
    </row>
    <row r="905" ht="16.35" customHeight="1">
      <c r="A905" t="s" s="37">
        <v>5619</v>
      </c>
      <c r="B905" t="s" s="37">
        <v>7073</v>
      </c>
      <c r="C905" s="38"/>
      <c r="D905" s="39">
        <v>4</v>
      </c>
      <c r="E905" s="38"/>
      <c r="F905" s="38"/>
      <c r="G905" t="s" s="37">
        <v>7074</v>
      </c>
      <c r="H905" s="38"/>
      <c r="I905" t="s" s="37">
        <v>4994</v>
      </c>
    </row>
    <row r="906" ht="16.35" customHeight="1">
      <c r="A906" t="s" s="37">
        <v>7075</v>
      </c>
      <c r="B906" t="s" s="37">
        <v>7076</v>
      </c>
      <c r="C906" s="38"/>
      <c r="D906" s="38"/>
      <c r="E906" s="39">
        <v>65</v>
      </c>
      <c r="F906" s="38"/>
      <c r="G906" s="38"/>
      <c r="H906" t="s" s="37">
        <v>7077</v>
      </c>
      <c r="I906" t="s" s="37">
        <v>4969</v>
      </c>
    </row>
    <row r="907" ht="16.35" customHeight="1">
      <c r="A907" t="s" s="37">
        <v>5752</v>
      </c>
      <c r="B907" t="s" s="37">
        <v>7078</v>
      </c>
      <c r="C907" s="38"/>
      <c r="D907" s="38"/>
      <c r="E907" s="39">
        <v>2</v>
      </c>
      <c r="F907" t="s" s="37">
        <v>6754</v>
      </c>
      <c r="G907" t="s" s="37">
        <v>7079</v>
      </c>
      <c r="H907" s="38"/>
      <c r="I907" t="s" s="37">
        <v>4969</v>
      </c>
    </row>
    <row r="908" ht="16.35" customHeight="1">
      <c r="A908" t="s" s="37">
        <v>7080</v>
      </c>
      <c r="B908" t="s" s="37">
        <v>7081</v>
      </c>
      <c r="C908" s="38"/>
      <c r="D908" s="38"/>
      <c r="E908" s="39">
        <v>44</v>
      </c>
      <c r="F908" s="38"/>
      <c r="G908" s="38"/>
      <c r="H908" s="38"/>
      <c r="I908" t="s" s="37">
        <v>6334</v>
      </c>
    </row>
    <row r="909" ht="16.35" customHeight="1">
      <c r="A909" t="s" s="37">
        <v>5711</v>
      </c>
      <c r="B909" t="s" s="37">
        <v>3655</v>
      </c>
      <c r="C909" s="38"/>
      <c r="D909" s="38"/>
      <c r="E909" s="39">
        <v>22</v>
      </c>
      <c r="F909" s="38"/>
      <c r="G909" s="38"/>
      <c r="H909" s="38"/>
      <c r="I909" t="s" s="37">
        <v>5941</v>
      </c>
    </row>
    <row r="910" ht="16.35" customHeight="1">
      <c r="A910" t="s" s="37">
        <v>7082</v>
      </c>
      <c r="B910" t="s" s="37">
        <v>7083</v>
      </c>
      <c r="C910" s="38"/>
      <c r="D910" s="38"/>
      <c r="E910" s="39">
        <v>2</v>
      </c>
      <c r="F910" t="s" s="37">
        <v>7084</v>
      </c>
      <c r="G910" t="s" s="37">
        <v>7085</v>
      </c>
      <c r="H910" s="38"/>
      <c r="I910" t="s" s="37">
        <v>4969</v>
      </c>
    </row>
    <row r="911" ht="16.35" customHeight="1">
      <c r="A911" t="s" s="37">
        <v>7086</v>
      </c>
      <c r="B911" t="s" s="37">
        <v>7087</v>
      </c>
      <c r="C911" s="38"/>
      <c r="D911" s="38"/>
      <c r="E911" s="39">
        <v>1</v>
      </c>
      <c r="F911" t="s" s="37">
        <v>7088</v>
      </c>
      <c r="G911" t="s" s="37">
        <v>7089</v>
      </c>
      <c r="H911" s="38"/>
      <c r="I911" t="s" s="37">
        <v>4963</v>
      </c>
    </row>
    <row r="912" ht="16.35" customHeight="1">
      <c r="A912" t="s" s="37">
        <v>5887</v>
      </c>
      <c r="B912" t="s" s="37">
        <v>1758</v>
      </c>
      <c r="C912" s="38"/>
      <c r="D912" s="39">
        <v>5</v>
      </c>
      <c r="E912" s="38"/>
      <c r="F912" t="s" s="37">
        <v>6098</v>
      </c>
      <c r="G912" t="s" s="37">
        <v>1931</v>
      </c>
      <c r="H912" s="38"/>
      <c r="I912" t="s" s="37">
        <v>4963</v>
      </c>
    </row>
    <row r="913" ht="16.35" customHeight="1">
      <c r="A913" t="s" s="37">
        <v>7090</v>
      </c>
      <c r="B913" t="s" s="37">
        <v>7091</v>
      </c>
      <c r="C913" s="38"/>
      <c r="D913" s="38"/>
      <c r="E913" s="39">
        <v>70</v>
      </c>
      <c r="F913" s="38"/>
      <c r="G913" s="38"/>
      <c r="H913" s="38"/>
      <c r="I913" t="s" s="37">
        <v>6800</v>
      </c>
    </row>
    <row r="914" ht="16.35" customHeight="1">
      <c r="A914" t="s" s="37">
        <v>7092</v>
      </c>
      <c r="B914" t="s" s="37">
        <v>7093</v>
      </c>
      <c r="C914" s="38"/>
      <c r="D914" s="38"/>
      <c r="E914" s="39">
        <v>24</v>
      </c>
      <c r="F914" s="38"/>
      <c r="G914" s="38"/>
      <c r="H914" s="38"/>
      <c r="I914" t="s" s="37">
        <v>5840</v>
      </c>
    </row>
    <row r="915" ht="16.35" customHeight="1">
      <c r="A915" t="s" s="37">
        <v>7094</v>
      </c>
      <c r="B915" t="s" s="37">
        <v>7095</v>
      </c>
      <c r="C915" s="38"/>
      <c r="D915" s="38"/>
      <c r="E915" s="39">
        <v>22</v>
      </c>
      <c r="F915" s="38"/>
      <c r="G915" s="38"/>
      <c r="H915" s="38"/>
      <c r="I915" t="s" s="37">
        <v>5840</v>
      </c>
    </row>
    <row r="916" ht="16.35" customHeight="1">
      <c r="A916" t="s" s="37">
        <v>6118</v>
      </c>
      <c r="B916" t="s" s="37">
        <v>7096</v>
      </c>
      <c r="C916" s="38"/>
      <c r="D916" s="38"/>
      <c r="E916" s="39">
        <v>70</v>
      </c>
      <c r="F916" s="38"/>
      <c r="G916" s="38"/>
      <c r="H916" t="s" s="37">
        <v>7097</v>
      </c>
      <c r="I916" t="s" s="37">
        <v>6562</v>
      </c>
    </row>
    <row r="917" ht="16.35" customHeight="1">
      <c r="A917" t="s" s="37">
        <v>7098</v>
      </c>
      <c r="B917" t="s" s="37">
        <v>7099</v>
      </c>
      <c r="C917" s="38"/>
      <c r="D917" s="38"/>
      <c r="E917" s="39">
        <v>65</v>
      </c>
      <c r="F917" s="38"/>
      <c r="G917" s="38"/>
      <c r="H917" t="s" s="37">
        <v>7100</v>
      </c>
      <c r="I917" t="s" s="37">
        <v>4963</v>
      </c>
    </row>
    <row r="918" ht="16.35" customHeight="1">
      <c r="A918" t="s" s="37">
        <v>6300</v>
      </c>
      <c r="B918" t="s" s="37">
        <v>1763</v>
      </c>
      <c r="C918" s="38"/>
      <c r="D918" s="38"/>
      <c r="E918" s="39">
        <v>94</v>
      </c>
      <c r="F918" s="38"/>
      <c r="G918" s="38"/>
      <c r="H918" t="s" s="37">
        <v>7101</v>
      </c>
      <c r="I918" t="s" s="37">
        <v>4963</v>
      </c>
    </row>
    <row r="919" ht="16.35" customHeight="1">
      <c r="A919" t="s" s="37">
        <v>7102</v>
      </c>
      <c r="B919" t="s" s="37">
        <v>7103</v>
      </c>
      <c r="C919" s="38"/>
      <c r="D919" s="38"/>
      <c r="E919" s="39">
        <v>2</v>
      </c>
      <c r="F919" t="s" s="37">
        <v>7104</v>
      </c>
      <c r="G919" t="s" s="37">
        <v>7105</v>
      </c>
      <c r="H919" s="38"/>
      <c r="I919" t="s" s="37">
        <v>4963</v>
      </c>
    </row>
    <row r="920" ht="16.35" customHeight="1">
      <c r="A920" t="s" s="37">
        <v>7106</v>
      </c>
      <c r="B920" t="s" s="37">
        <v>7107</v>
      </c>
      <c r="C920" s="38"/>
      <c r="D920" s="38"/>
      <c r="E920" s="39">
        <v>3</v>
      </c>
      <c r="F920" t="s" s="37">
        <v>7108</v>
      </c>
      <c r="G920" t="s" s="37">
        <v>7109</v>
      </c>
      <c r="H920" s="38"/>
      <c r="I920" t="s" s="37">
        <v>4969</v>
      </c>
    </row>
    <row r="921" ht="16.35" customHeight="1">
      <c r="A921" t="s" s="37">
        <v>7110</v>
      </c>
      <c r="B921" t="s" s="37">
        <v>7111</v>
      </c>
      <c r="C921" s="38"/>
      <c r="D921" s="38"/>
      <c r="E921" s="39">
        <v>24</v>
      </c>
      <c r="F921" s="38"/>
      <c r="G921" s="38"/>
      <c r="H921" t="s" s="37">
        <v>6489</v>
      </c>
      <c r="I921" t="s" s="37">
        <v>4969</v>
      </c>
    </row>
    <row r="922" ht="16.35" customHeight="1">
      <c r="A922" t="s" s="37">
        <v>657</v>
      </c>
      <c r="B922" t="s" s="37">
        <v>7112</v>
      </c>
      <c r="C922" s="38"/>
      <c r="D922" s="38"/>
      <c r="E922" s="39">
        <v>2</v>
      </c>
      <c r="F922" t="s" s="37">
        <v>827</v>
      </c>
      <c r="G922" t="s" s="37">
        <v>6854</v>
      </c>
      <c r="H922" s="38"/>
      <c r="I922" t="s" s="37">
        <v>4987</v>
      </c>
    </row>
    <row r="923" ht="16.35" customHeight="1">
      <c r="A923" t="s" s="37">
        <v>7113</v>
      </c>
      <c r="B923" t="s" s="37">
        <v>7114</v>
      </c>
      <c r="C923" s="38"/>
      <c r="D923" s="38"/>
      <c r="E923" s="39">
        <v>60</v>
      </c>
      <c r="F923" s="38"/>
      <c r="G923" s="38"/>
      <c r="H923" t="s" s="37">
        <v>7115</v>
      </c>
      <c r="I923" t="s" s="37">
        <v>4987</v>
      </c>
    </row>
    <row r="924" ht="16.35" customHeight="1">
      <c r="A924" t="s" s="37">
        <v>7116</v>
      </c>
      <c r="B924" t="s" s="37">
        <v>7117</v>
      </c>
      <c r="C924" s="38"/>
      <c r="D924" s="38"/>
      <c r="E924" s="39">
        <v>6</v>
      </c>
      <c r="F924" t="s" s="37">
        <v>7118</v>
      </c>
      <c r="G924" t="s" s="37">
        <v>6649</v>
      </c>
      <c r="H924" s="38"/>
      <c r="I924" t="s" s="37">
        <v>4963</v>
      </c>
    </row>
    <row r="925" ht="16.35" customHeight="1">
      <c r="A925" t="s" s="37">
        <v>7119</v>
      </c>
      <c r="B925" t="s" s="37">
        <v>7120</v>
      </c>
      <c r="C925" s="38"/>
      <c r="D925" s="38"/>
      <c r="E925" s="39">
        <v>17</v>
      </c>
      <c r="F925" s="38"/>
      <c r="G925" s="38"/>
      <c r="H925" s="38"/>
      <c r="I925" t="s" s="37">
        <v>6334</v>
      </c>
    </row>
    <row r="926" ht="16.35" customHeight="1">
      <c r="A926" t="s" s="37">
        <v>7121</v>
      </c>
      <c r="B926" t="s" s="37">
        <v>511</v>
      </c>
      <c r="C926" s="38"/>
      <c r="D926" s="38"/>
      <c r="E926" s="39">
        <v>86</v>
      </c>
      <c r="F926" s="38"/>
      <c r="G926" s="38"/>
      <c r="H926" t="s" s="37">
        <v>7122</v>
      </c>
      <c r="I926" t="s" s="37">
        <v>5020</v>
      </c>
    </row>
    <row r="927" ht="16.35" customHeight="1">
      <c r="A927" t="s" s="37">
        <v>7123</v>
      </c>
      <c r="B927" t="s" s="37">
        <v>7124</v>
      </c>
      <c r="C927" s="38"/>
      <c r="D927" s="38"/>
      <c r="E927" s="39">
        <v>2</v>
      </c>
      <c r="F927" t="s" s="37">
        <v>7125</v>
      </c>
      <c r="G927" t="s" s="37">
        <v>7126</v>
      </c>
      <c r="H927" s="38"/>
      <c r="I927" t="s" s="37">
        <v>4963</v>
      </c>
    </row>
    <row r="928" ht="16.35" customHeight="1">
      <c r="A928" t="s" s="37">
        <v>7127</v>
      </c>
      <c r="B928" t="s" s="37">
        <v>7128</v>
      </c>
      <c r="C928" s="38"/>
      <c r="D928" s="38"/>
      <c r="E928" s="39">
        <v>4</v>
      </c>
      <c r="F928" s="38"/>
      <c r="G928" t="s" s="37">
        <v>7129</v>
      </c>
      <c r="H928" s="38"/>
      <c r="I928" t="s" s="37">
        <v>4994</v>
      </c>
    </row>
    <row r="929" ht="16.35" customHeight="1">
      <c r="A929" t="s" s="37">
        <v>7130</v>
      </c>
      <c r="B929" t="s" s="37">
        <v>7131</v>
      </c>
      <c r="C929" s="38"/>
      <c r="D929" s="38"/>
      <c r="E929" s="39">
        <v>3</v>
      </c>
      <c r="F929" t="s" s="37">
        <v>6912</v>
      </c>
      <c r="G929" t="s" s="37">
        <v>6638</v>
      </c>
      <c r="H929" s="38"/>
      <c r="I929" t="s" s="37">
        <v>4963</v>
      </c>
    </row>
    <row r="930" ht="16.35" customHeight="1">
      <c r="A930" t="s" s="37">
        <v>7132</v>
      </c>
      <c r="B930" t="s" s="37">
        <v>7133</v>
      </c>
      <c r="C930" s="38"/>
      <c r="D930" s="38"/>
      <c r="E930" s="39">
        <v>22</v>
      </c>
      <c r="F930" s="38"/>
      <c r="G930" s="38"/>
      <c r="H930" s="38"/>
      <c r="I930" t="s" s="37">
        <v>7134</v>
      </c>
    </row>
    <row r="931" ht="16.35" customHeight="1">
      <c r="A931" t="s" s="37">
        <v>7135</v>
      </c>
      <c r="B931" t="s" s="37">
        <v>3702</v>
      </c>
      <c r="C931" s="38"/>
      <c r="D931" s="38"/>
      <c r="E931" s="39">
        <v>2</v>
      </c>
      <c r="F931" t="s" s="37">
        <v>6993</v>
      </c>
      <c r="G931" t="s" s="37">
        <v>6995</v>
      </c>
      <c r="H931" s="38"/>
      <c r="I931" t="s" s="37">
        <v>4969</v>
      </c>
    </row>
    <row r="932" ht="16.35" customHeight="1">
      <c r="A932" t="s" s="37">
        <v>7136</v>
      </c>
      <c r="B932" t="s" s="37">
        <v>7137</v>
      </c>
      <c r="C932" s="38"/>
      <c r="D932" s="38"/>
      <c r="E932" s="39">
        <v>21</v>
      </c>
      <c r="F932" s="38"/>
      <c r="G932" s="38"/>
      <c r="H932" s="38"/>
      <c r="I932" t="s" s="37">
        <v>5897</v>
      </c>
    </row>
    <row r="933" ht="16.35" customHeight="1">
      <c r="A933" t="s" s="37">
        <v>6349</v>
      </c>
      <c r="B933" t="s" s="37">
        <v>7138</v>
      </c>
      <c r="C933" s="38"/>
      <c r="D933" s="38"/>
      <c r="E933" s="39">
        <v>5</v>
      </c>
      <c r="F933" t="s" s="37">
        <v>6349</v>
      </c>
      <c r="G933" t="s" s="37">
        <v>7048</v>
      </c>
      <c r="H933" s="38"/>
      <c r="I933" t="s" s="37">
        <v>4969</v>
      </c>
    </row>
    <row r="934" ht="16.35" customHeight="1">
      <c r="A934" t="s" s="37">
        <v>5004</v>
      </c>
      <c r="B934" t="s" s="37">
        <v>7139</v>
      </c>
      <c r="C934" s="38"/>
      <c r="D934" s="38"/>
      <c r="E934" s="39">
        <v>35</v>
      </c>
      <c r="F934" s="38"/>
      <c r="G934" s="38"/>
      <c r="H934" t="s" s="37">
        <v>7140</v>
      </c>
      <c r="I934" t="s" s="37">
        <v>4969</v>
      </c>
    </row>
    <row r="935" ht="16.35" customHeight="1">
      <c r="A935" t="s" s="37">
        <v>7097</v>
      </c>
      <c r="B935" t="s" s="37">
        <v>7141</v>
      </c>
      <c r="C935" s="38"/>
      <c r="D935" s="38"/>
      <c r="E935" s="39">
        <v>54</v>
      </c>
      <c r="F935" s="38"/>
      <c r="G935" s="38"/>
      <c r="H935" t="s" s="37">
        <v>6118</v>
      </c>
      <c r="I935" t="s" s="37">
        <v>4969</v>
      </c>
    </row>
    <row r="936" ht="16.35" customHeight="1">
      <c r="A936" t="s" s="37">
        <v>6998</v>
      </c>
      <c r="B936" t="s" s="37">
        <v>7142</v>
      </c>
      <c r="C936" s="39">
        <v>8</v>
      </c>
      <c r="D936" s="38"/>
      <c r="E936" s="38"/>
      <c r="F936" t="s" s="37">
        <v>6998</v>
      </c>
      <c r="G936" t="s" s="37">
        <v>7143</v>
      </c>
      <c r="H936" s="38"/>
      <c r="I936" t="s" s="37">
        <v>4963</v>
      </c>
    </row>
    <row r="937" ht="16.35" customHeight="1">
      <c r="A937" t="s" s="37">
        <v>7144</v>
      </c>
      <c r="B937" t="s" s="37">
        <v>7145</v>
      </c>
      <c r="C937" s="38"/>
      <c r="D937" s="38"/>
      <c r="E937" s="39">
        <v>66</v>
      </c>
      <c r="F937" s="38"/>
      <c r="G937" s="38"/>
      <c r="H937" t="s" s="37">
        <v>7146</v>
      </c>
      <c r="I937" t="s" s="37">
        <v>4969</v>
      </c>
    </row>
    <row r="938" ht="16.35" customHeight="1">
      <c r="A938" t="s" s="37">
        <v>7147</v>
      </c>
      <c r="B938" t="s" s="37">
        <v>7148</v>
      </c>
      <c r="C938" s="38"/>
      <c r="D938" s="38"/>
      <c r="E938" s="39">
        <v>71</v>
      </c>
      <c r="F938" s="38"/>
      <c r="G938" s="38"/>
      <c r="H938" t="s" s="37">
        <v>7149</v>
      </c>
      <c r="I938" t="s" s="37">
        <v>4969</v>
      </c>
    </row>
    <row r="939" ht="16.35" customHeight="1">
      <c r="A939" t="s" s="37">
        <v>7150</v>
      </c>
      <c r="B939" t="s" s="37">
        <v>7151</v>
      </c>
      <c r="C939" s="38"/>
      <c r="D939" s="38"/>
      <c r="E939" s="39">
        <v>78</v>
      </c>
      <c r="F939" s="38"/>
      <c r="G939" s="38"/>
      <c r="H939" s="38"/>
      <c r="I939" t="s" s="37">
        <v>5665</v>
      </c>
    </row>
    <row r="940" ht="16.35" customHeight="1">
      <c r="A940" t="s" s="37">
        <v>7152</v>
      </c>
      <c r="B940" t="s" s="37">
        <v>7153</v>
      </c>
      <c r="C940" s="38"/>
      <c r="D940" s="39">
        <v>11</v>
      </c>
      <c r="E940" s="38"/>
      <c r="F940" t="s" s="37">
        <v>6892</v>
      </c>
      <c r="G940" t="s" s="37">
        <v>6894</v>
      </c>
      <c r="H940" s="38"/>
      <c r="I940" t="s" s="37">
        <v>4969</v>
      </c>
    </row>
    <row r="941" ht="16.35" customHeight="1">
      <c r="A941" t="s" s="37">
        <v>6248</v>
      </c>
      <c r="B941" t="s" s="37">
        <v>7154</v>
      </c>
      <c r="C941" s="38"/>
      <c r="D941" s="38"/>
      <c r="E941" s="39">
        <v>53</v>
      </c>
      <c r="F941" s="38"/>
      <c r="G941" s="38"/>
      <c r="H941" t="s" s="37">
        <v>7155</v>
      </c>
      <c r="I941" t="s" s="37">
        <v>4969</v>
      </c>
    </row>
    <row r="942" ht="16.35" customHeight="1">
      <c r="A942" t="s" s="37">
        <v>5619</v>
      </c>
      <c r="B942" t="s" s="37">
        <v>7156</v>
      </c>
      <c r="C942" s="38"/>
      <c r="D942" s="38"/>
      <c r="E942" s="39">
        <v>61</v>
      </c>
      <c r="F942" s="38"/>
      <c r="G942" s="38"/>
      <c r="H942" t="s" s="37">
        <v>7157</v>
      </c>
      <c r="I942" t="s" s="37">
        <v>5020</v>
      </c>
    </row>
    <row r="943" ht="16.35" customHeight="1">
      <c r="A943" t="s" s="37">
        <v>7158</v>
      </c>
      <c r="B943" t="s" s="37">
        <v>7159</v>
      </c>
      <c r="C943" s="38"/>
      <c r="D943" s="38"/>
      <c r="E943" s="39">
        <v>2</v>
      </c>
      <c r="F943" t="s" s="37">
        <v>5329</v>
      </c>
      <c r="G943" t="s" s="37">
        <v>7160</v>
      </c>
      <c r="H943" s="38"/>
      <c r="I943" t="s" s="37">
        <v>4969</v>
      </c>
    </row>
    <row r="944" ht="16.35" customHeight="1">
      <c r="A944" t="s" s="37">
        <v>7161</v>
      </c>
      <c r="B944" t="s" s="37">
        <v>7162</v>
      </c>
      <c r="C944" s="38"/>
      <c r="D944" s="39">
        <v>4</v>
      </c>
      <c r="E944" s="38"/>
      <c r="F944" t="s" s="37">
        <v>7163</v>
      </c>
      <c r="G944" t="s" s="37">
        <v>7164</v>
      </c>
      <c r="H944" s="38"/>
      <c r="I944" t="s" s="37">
        <v>4963</v>
      </c>
    </row>
    <row r="945" ht="16.35" customHeight="1">
      <c r="A945" t="s" s="37">
        <v>7165</v>
      </c>
      <c r="B945" t="s" s="37">
        <v>7166</v>
      </c>
      <c r="C945" s="38"/>
      <c r="D945" s="39">
        <v>5</v>
      </c>
      <c r="E945" s="38"/>
      <c r="F945" t="s" s="37">
        <v>7167</v>
      </c>
      <c r="G945" t="s" s="37">
        <v>7168</v>
      </c>
      <c r="H945" s="38"/>
      <c r="I945" t="s" s="37">
        <v>4969</v>
      </c>
    </row>
    <row r="946" ht="16.35" customHeight="1">
      <c r="A946" t="s" s="37">
        <v>6343</v>
      </c>
      <c r="B946" t="s" s="37">
        <v>7169</v>
      </c>
      <c r="C946" s="38"/>
      <c r="D946" s="39">
        <v>4</v>
      </c>
      <c r="E946" s="38"/>
      <c r="F946" t="s" s="37">
        <v>7170</v>
      </c>
      <c r="G946" t="s" s="37">
        <v>6085</v>
      </c>
      <c r="H946" s="38"/>
      <c r="I946" t="s" s="37">
        <v>4987</v>
      </c>
    </row>
    <row r="947" ht="16.35" customHeight="1">
      <c r="A947" t="s" s="37">
        <v>7171</v>
      </c>
      <c r="B947" t="s" s="37">
        <v>7172</v>
      </c>
      <c r="C947" s="38"/>
      <c r="D947" s="38"/>
      <c r="E947" s="39">
        <v>14</v>
      </c>
      <c r="F947" s="38"/>
      <c r="G947" s="38"/>
      <c r="H947" s="38"/>
      <c r="I947" t="s" s="37">
        <v>4987</v>
      </c>
    </row>
    <row r="948" ht="16.35" customHeight="1">
      <c r="A948" t="s" s="37">
        <v>7173</v>
      </c>
      <c r="B948" t="s" s="37">
        <v>7174</v>
      </c>
      <c r="C948" s="39">
        <v>10</v>
      </c>
      <c r="D948" s="38"/>
      <c r="E948" s="38"/>
      <c r="F948" t="s" s="37">
        <v>7175</v>
      </c>
      <c r="G948" t="s" s="37">
        <v>7176</v>
      </c>
      <c r="H948" s="38"/>
      <c r="I948" t="s" s="37">
        <v>4969</v>
      </c>
    </row>
    <row r="949" ht="16.35" customHeight="1">
      <c r="A949" t="s" s="37">
        <v>5181</v>
      </c>
      <c r="B949" t="s" s="37">
        <v>7177</v>
      </c>
      <c r="C949" s="38"/>
      <c r="D949" s="38"/>
      <c r="E949" s="39">
        <v>80</v>
      </c>
      <c r="F949" s="38"/>
      <c r="G949" s="38"/>
      <c r="H949" t="s" s="37">
        <v>7178</v>
      </c>
      <c r="I949" t="s" s="37">
        <v>5020</v>
      </c>
    </row>
    <row r="950" ht="16.35" customHeight="1">
      <c r="A950" t="s" s="37">
        <v>7179</v>
      </c>
      <c r="B950" t="s" s="37">
        <v>7180</v>
      </c>
      <c r="C950" s="38"/>
      <c r="D950" s="38"/>
      <c r="E950" s="39">
        <v>80</v>
      </c>
      <c r="F950" s="38"/>
      <c r="G950" s="38"/>
      <c r="H950" t="s" s="37">
        <v>7181</v>
      </c>
      <c r="I950" t="s" s="37">
        <v>5020</v>
      </c>
    </row>
    <row r="951" ht="16.35" customHeight="1">
      <c r="A951" t="s" s="37">
        <v>7182</v>
      </c>
      <c r="B951" t="s" s="37">
        <v>7183</v>
      </c>
      <c r="C951" s="38"/>
      <c r="D951" s="38"/>
      <c r="E951" s="39">
        <v>75</v>
      </c>
      <c r="F951" s="38"/>
      <c r="G951" s="38"/>
      <c r="H951" t="s" s="37">
        <v>7184</v>
      </c>
      <c r="I951" t="s" s="37">
        <v>4987</v>
      </c>
    </row>
    <row r="952" ht="16.35" customHeight="1">
      <c r="A952" t="s" s="37">
        <v>7185</v>
      </c>
      <c r="B952" t="s" s="37">
        <v>1829</v>
      </c>
      <c r="C952" s="39">
        <v>3</v>
      </c>
      <c r="D952" s="38"/>
      <c r="E952" s="38"/>
      <c r="F952" t="s" s="37">
        <v>7186</v>
      </c>
      <c r="G952" t="s" s="37">
        <v>7187</v>
      </c>
      <c r="H952" s="38"/>
      <c r="I952" t="s" s="37">
        <v>4969</v>
      </c>
    </row>
    <row r="953" ht="16.35" customHeight="1">
      <c r="A953" t="s" s="37">
        <v>7188</v>
      </c>
      <c r="B953" t="s" s="37">
        <v>7189</v>
      </c>
      <c r="C953" s="38"/>
      <c r="D953" s="38"/>
      <c r="E953" s="39">
        <v>77</v>
      </c>
      <c r="F953" s="38"/>
      <c r="G953" s="38"/>
      <c r="H953" s="38"/>
      <c r="I953" t="s" s="37">
        <v>7190</v>
      </c>
    </row>
    <row r="954" ht="16.35" customHeight="1">
      <c r="A954" t="s" s="37">
        <v>7068</v>
      </c>
      <c r="B954" t="s" s="37">
        <v>7191</v>
      </c>
      <c r="C954" s="38"/>
      <c r="D954" s="38"/>
      <c r="E954" s="39">
        <v>80</v>
      </c>
      <c r="F954" s="38"/>
      <c r="G954" s="38"/>
      <c r="H954" t="s" s="37">
        <v>7192</v>
      </c>
      <c r="I954" t="s" s="37">
        <v>4969</v>
      </c>
    </row>
    <row r="955" ht="16.35" customHeight="1">
      <c r="A955" t="s" s="37">
        <v>7102</v>
      </c>
      <c r="B955" t="s" s="37">
        <v>4758</v>
      </c>
      <c r="C955" s="38"/>
      <c r="D955" s="39">
        <v>8</v>
      </c>
      <c r="E955" s="38"/>
      <c r="F955" t="s" s="37">
        <v>7104</v>
      </c>
      <c r="G955" t="s" s="37">
        <v>7105</v>
      </c>
      <c r="H955" s="38"/>
      <c r="I955" t="s" s="37">
        <v>4969</v>
      </c>
    </row>
    <row r="956" ht="16.35" customHeight="1">
      <c r="A956" t="s" s="37">
        <v>7193</v>
      </c>
      <c r="B956" t="s" s="37">
        <v>7194</v>
      </c>
      <c r="C956" s="38"/>
      <c r="D956" s="39">
        <v>1</v>
      </c>
      <c r="E956" s="38"/>
      <c r="F956" t="s" s="37">
        <v>6841</v>
      </c>
      <c r="G956" t="s" s="37">
        <v>6573</v>
      </c>
      <c r="H956" s="38"/>
      <c r="I956" t="s" s="37">
        <v>4969</v>
      </c>
    </row>
    <row r="957" ht="16.35" customHeight="1">
      <c r="A957" t="s" s="37">
        <v>5950</v>
      </c>
      <c r="B957" t="s" s="37">
        <v>7195</v>
      </c>
      <c r="C957" s="38"/>
      <c r="D957" s="38"/>
      <c r="E957" s="39">
        <v>84</v>
      </c>
      <c r="F957" s="38"/>
      <c r="G957" s="38"/>
      <c r="H957" t="s" s="37">
        <v>7196</v>
      </c>
      <c r="I957" t="s" s="37">
        <v>5020</v>
      </c>
    </row>
    <row r="958" ht="16.35" customHeight="1">
      <c r="A958" t="s" s="37">
        <v>7197</v>
      </c>
      <c r="B958" t="s" s="37">
        <v>7198</v>
      </c>
      <c r="C958" s="38"/>
      <c r="D958" s="39">
        <v>2</v>
      </c>
      <c r="E958" s="38"/>
      <c r="F958" t="s" s="37">
        <v>7199</v>
      </c>
      <c r="G958" t="s" s="37">
        <v>7200</v>
      </c>
      <c r="H958" s="38"/>
      <c r="I958" t="s" s="37">
        <v>4963</v>
      </c>
    </row>
    <row r="959" ht="16.35" customHeight="1">
      <c r="A959" t="s" s="37">
        <v>7201</v>
      </c>
      <c r="B959" t="s" s="37">
        <v>7202</v>
      </c>
      <c r="C959" s="38"/>
      <c r="D959" s="38"/>
      <c r="E959" s="39">
        <v>96</v>
      </c>
      <c r="F959" s="38"/>
      <c r="G959" s="38"/>
      <c r="H959" t="s" s="37">
        <v>7203</v>
      </c>
      <c r="I959" t="s" s="37">
        <v>4963</v>
      </c>
    </row>
    <row r="960" ht="16.35" customHeight="1">
      <c r="A960" t="s" s="37">
        <v>7204</v>
      </c>
      <c r="B960" t="s" s="37">
        <v>3802</v>
      </c>
      <c r="C960" s="38"/>
      <c r="D960" s="38"/>
      <c r="E960" s="39">
        <v>20</v>
      </c>
      <c r="F960" s="38"/>
      <c r="G960" s="38"/>
      <c r="H960" s="38"/>
      <c r="I960" t="s" s="37">
        <v>6334</v>
      </c>
    </row>
    <row r="961" ht="16.35" customHeight="1">
      <c r="A961" t="s" s="37">
        <v>7205</v>
      </c>
      <c r="B961" t="s" s="37">
        <v>7206</v>
      </c>
      <c r="C961" s="39">
        <v>10</v>
      </c>
      <c r="D961" s="38"/>
      <c r="E961" s="38"/>
      <c r="F961" t="s" s="37">
        <v>7207</v>
      </c>
      <c r="G961" t="s" s="37">
        <v>7208</v>
      </c>
      <c r="H961" s="38"/>
      <c r="I961" t="s" s="37">
        <v>4987</v>
      </c>
    </row>
    <row r="962" ht="16.35" customHeight="1">
      <c r="A962" t="s" s="37">
        <v>6787</v>
      </c>
      <c r="B962" t="s" s="37">
        <v>7209</v>
      </c>
      <c r="C962" s="38"/>
      <c r="D962" s="38"/>
      <c r="E962" s="39">
        <v>77</v>
      </c>
      <c r="F962" s="38"/>
      <c r="G962" s="38"/>
      <c r="H962" t="s" s="37">
        <v>7210</v>
      </c>
      <c r="I962" t="s" s="37">
        <v>4963</v>
      </c>
    </row>
    <row r="963" ht="16.35" customHeight="1">
      <c r="A963" t="s" s="37">
        <v>7211</v>
      </c>
      <c r="B963" t="s" s="37">
        <v>3818</v>
      </c>
      <c r="C963" s="39">
        <v>6</v>
      </c>
      <c r="D963" s="38"/>
      <c r="E963" s="38"/>
      <c r="F963" t="s" s="37">
        <v>7212</v>
      </c>
      <c r="G963" t="s" s="37">
        <v>7213</v>
      </c>
      <c r="H963" s="38"/>
      <c r="I963" t="s" s="37">
        <v>4969</v>
      </c>
    </row>
    <row r="964" ht="16.35" customHeight="1">
      <c r="A964" t="s" s="37">
        <v>7214</v>
      </c>
      <c r="B964" t="s" s="37">
        <v>7215</v>
      </c>
      <c r="C964" s="38"/>
      <c r="D964" s="38"/>
      <c r="E964" s="39">
        <v>23</v>
      </c>
      <c r="F964" s="38"/>
      <c r="G964" s="38"/>
      <c r="H964" s="38"/>
      <c r="I964" t="s" s="37">
        <v>7216</v>
      </c>
    </row>
    <row r="965" ht="16.35" customHeight="1">
      <c r="A965" t="s" s="37">
        <v>7217</v>
      </c>
      <c r="B965" t="s" s="37">
        <v>7218</v>
      </c>
      <c r="C965" s="39">
        <v>10</v>
      </c>
      <c r="D965" s="38"/>
      <c r="E965" s="38"/>
      <c r="F965" t="s" s="37">
        <v>7212</v>
      </c>
      <c r="G965" t="s" s="37">
        <v>7213</v>
      </c>
      <c r="H965" s="38"/>
      <c r="I965" t="s" s="37">
        <v>4969</v>
      </c>
    </row>
    <row r="966" ht="16.35" customHeight="1">
      <c r="A966" t="s" s="37">
        <v>4090</v>
      </c>
      <c r="B966" t="s" s="37">
        <v>7218</v>
      </c>
      <c r="C966" s="39">
        <v>0</v>
      </c>
      <c r="D966" s="38"/>
      <c r="E966" s="38"/>
      <c r="F966" t="s" s="37">
        <v>6736</v>
      </c>
      <c r="G966" t="s" s="37">
        <v>7219</v>
      </c>
      <c r="H966" s="38"/>
      <c r="I966" t="s" s="37">
        <v>4969</v>
      </c>
    </row>
    <row r="967" ht="16.35" customHeight="1">
      <c r="A967" t="s" s="37">
        <v>7220</v>
      </c>
      <c r="B967" t="s" s="37">
        <v>7221</v>
      </c>
      <c r="C967" s="39">
        <v>15</v>
      </c>
      <c r="D967" s="38"/>
      <c r="E967" s="38"/>
      <c r="F967" t="s" s="37">
        <v>6668</v>
      </c>
      <c r="G967" t="s" s="37">
        <v>6669</v>
      </c>
      <c r="H967" s="38"/>
      <c r="I967" t="s" s="37">
        <v>5020</v>
      </c>
    </row>
    <row r="968" ht="16.35" customHeight="1">
      <c r="A968" t="s" s="37">
        <v>7222</v>
      </c>
      <c r="B968" t="s" s="37">
        <v>7223</v>
      </c>
      <c r="C968" s="39">
        <v>6</v>
      </c>
      <c r="D968" s="38"/>
      <c r="E968" s="38"/>
      <c r="F968" t="s" s="37">
        <v>7224</v>
      </c>
      <c r="G968" t="s" s="37">
        <v>7225</v>
      </c>
      <c r="H968" s="38"/>
      <c r="I968" t="s" s="37">
        <v>5176</v>
      </c>
    </row>
    <row r="969" ht="16.35" customHeight="1">
      <c r="A969" t="s" s="37">
        <v>7226</v>
      </c>
      <c r="B969" t="s" s="37">
        <v>7227</v>
      </c>
      <c r="C969" s="38"/>
      <c r="D969" s="38"/>
      <c r="E969" s="39">
        <v>56</v>
      </c>
      <c r="F969" s="38"/>
      <c r="G969" s="38"/>
      <c r="H969" t="s" s="37">
        <v>7228</v>
      </c>
      <c r="I969" t="s" s="37">
        <v>4969</v>
      </c>
    </row>
    <row r="970" ht="16.35" customHeight="1">
      <c r="A970" t="s" s="37">
        <v>7229</v>
      </c>
      <c r="B970" t="s" s="37">
        <v>7230</v>
      </c>
      <c r="C970" s="38"/>
      <c r="D970" s="38"/>
      <c r="E970" s="39">
        <v>80</v>
      </c>
      <c r="F970" s="38"/>
      <c r="G970" s="38"/>
      <c r="H970" t="s" s="37">
        <v>7231</v>
      </c>
      <c r="I970" t="s" s="37">
        <v>4969</v>
      </c>
    </row>
    <row r="971" ht="16.35" customHeight="1">
      <c r="A971" t="s" s="37">
        <v>7232</v>
      </c>
      <c r="B971" t="s" s="37">
        <v>7233</v>
      </c>
      <c r="C971" s="38"/>
      <c r="D971" s="38"/>
      <c r="E971" s="39">
        <v>74</v>
      </c>
      <c r="F971" s="38"/>
      <c r="G971" s="38"/>
      <c r="H971" t="s" s="37">
        <v>7234</v>
      </c>
      <c r="I971" t="s" s="37">
        <v>5014</v>
      </c>
    </row>
    <row r="972" ht="16.35" customHeight="1">
      <c r="A972" t="s" s="37">
        <v>7235</v>
      </c>
      <c r="B972" t="s" s="37">
        <v>7236</v>
      </c>
      <c r="C972" s="38"/>
      <c r="D972" s="38"/>
      <c r="E972" s="39">
        <v>40</v>
      </c>
      <c r="F972" s="38"/>
      <c r="G972" s="38"/>
      <c r="H972" t="s" s="37">
        <v>7237</v>
      </c>
      <c r="I972" t="s" s="37">
        <v>5014</v>
      </c>
    </row>
    <row r="973" ht="16.35" customHeight="1">
      <c r="A973" t="s" s="37">
        <v>7238</v>
      </c>
      <c r="B973" t="s" s="37">
        <v>7239</v>
      </c>
      <c r="C973" s="38"/>
      <c r="D973" s="39">
        <v>17</v>
      </c>
      <c r="E973" s="38"/>
      <c r="F973" t="s" s="37">
        <v>7108</v>
      </c>
      <c r="G973" t="s" s="37">
        <v>7240</v>
      </c>
      <c r="H973" s="38"/>
      <c r="I973" t="s" s="37">
        <v>4969</v>
      </c>
    </row>
    <row r="974" ht="16.35" customHeight="1">
      <c r="A974" t="s" s="37">
        <v>7241</v>
      </c>
      <c r="B974" t="s" s="37">
        <v>7242</v>
      </c>
      <c r="C974" s="38"/>
      <c r="D974" s="39">
        <v>11</v>
      </c>
      <c r="E974" s="38"/>
      <c r="F974" t="s" s="37">
        <v>7054</v>
      </c>
      <c r="G974" t="s" s="37">
        <v>7055</v>
      </c>
      <c r="H974" s="38"/>
      <c r="I974" t="s" s="37">
        <v>4987</v>
      </c>
    </row>
    <row r="975" ht="16.35" customHeight="1">
      <c r="A975" t="s" s="37">
        <v>6668</v>
      </c>
      <c r="B975" t="s" s="37">
        <v>7243</v>
      </c>
      <c r="C975" s="38"/>
      <c r="D975" s="38"/>
      <c r="E975" s="39">
        <v>56</v>
      </c>
      <c r="F975" s="38"/>
      <c r="G975" s="38"/>
      <c r="H975" t="s" s="37">
        <v>6669</v>
      </c>
      <c r="I975" t="s" s="37">
        <v>5020</v>
      </c>
    </row>
    <row r="976" ht="16.35" customHeight="1">
      <c r="A976" t="s" s="37">
        <v>4998</v>
      </c>
      <c r="B976" t="s" s="37">
        <v>7244</v>
      </c>
      <c r="C976" s="38"/>
      <c r="D976" s="39">
        <v>9</v>
      </c>
      <c r="E976" s="38"/>
      <c r="F976" t="s" s="37">
        <v>4998</v>
      </c>
      <c r="G976" t="s" s="37">
        <v>7245</v>
      </c>
      <c r="H976" s="38"/>
      <c r="I976" t="s" s="37">
        <v>5176</v>
      </c>
    </row>
    <row r="977" ht="16.35" customHeight="1">
      <c r="A977" t="s" s="37">
        <v>7246</v>
      </c>
      <c r="B977" t="s" s="37">
        <v>7244</v>
      </c>
      <c r="C977" s="38"/>
      <c r="D977" s="38"/>
      <c r="E977" s="39">
        <v>60</v>
      </c>
      <c r="F977" s="38"/>
      <c r="G977" s="38"/>
      <c r="H977" s="38"/>
      <c r="I977" t="s" s="37">
        <v>5665</v>
      </c>
    </row>
    <row r="978" ht="16.35" customHeight="1">
      <c r="A978" t="s" s="37">
        <v>5387</v>
      </c>
      <c r="B978" t="s" s="37">
        <v>7247</v>
      </c>
      <c r="C978" s="38"/>
      <c r="D978" s="38"/>
      <c r="E978" s="39">
        <v>65</v>
      </c>
      <c r="F978" s="38"/>
      <c r="G978" s="38"/>
      <c r="H978" t="s" s="37">
        <v>5713</v>
      </c>
      <c r="I978" t="s" s="37">
        <v>4987</v>
      </c>
    </row>
    <row r="979" ht="16.35" customHeight="1">
      <c r="A979" t="s" s="37">
        <v>7248</v>
      </c>
      <c r="B979" t="s" s="37">
        <v>3846</v>
      </c>
      <c r="C979" s="38"/>
      <c r="D979" s="38"/>
      <c r="E979" s="39">
        <v>14</v>
      </c>
      <c r="F979" s="38"/>
      <c r="G979" s="38"/>
      <c r="H979" s="38"/>
      <c r="I979" t="s" s="37">
        <v>4969</v>
      </c>
    </row>
    <row r="980" ht="16.35" customHeight="1">
      <c r="A980" t="s" s="37">
        <v>7249</v>
      </c>
      <c r="B980" t="s" s="37">
        <v>7250</v>
      </c>
      <c r="C980" s="38"/>
      <c r="D980" s="38"/>
      <c r="E980" s="39">
        <v>75</v>
      </c>
      <c r="F980" s="38"/>
      <c r="G980" s="38"/>
      <c r="H980" t="s" s="37">
        <v>7251</v>
      </c>
      <c r="I980" t="s" s="37">
        <v>5176</v>
      </c>
    </row>
    <row r="981" ht="16.35" customHeight="1">
      <c r="A981" t="s" s="37">
        <v>7252</v>
      </c>
      <c r="B981" t="s" s="37">
        <v>7250</v>
      </c>
      <c r="C981" s="38"/>
      <c r="D981" s="39">
        <v>1.5</v>
      </c>
      <c r="E981" s="38"/>
      <c r="F981" t="s" s="37">
        <v>7253</v>
      </c>
      <c r="G981" t="s" s="37">
        <v>7254</v>
      </c>
      <c r="H981" s="38"/>
      <c r="I981" t="s" s="37">
        <v>4963</v>
      </c>
    </row>
    <row r="982" ht="16.35" customHeight="1">
      <c r="A982" t="s" s="37">
        <v>7255</v>
      </c>
      <c r="B982" t="s" s="37">
        <v>1882</v>
      </c>
      <c r="C982" s="38"/>
      <c r="D982" s="39">
        <v>1</v>
      </c>
      <c r="E982" s="38"/>
      <c r="F982" t="s" s="37">
        <v>7163</v>
      </c>
      <c r="G982" t="s" s="37">
        <v>7164</v>
      </c>
      <c r="H982" s="38"/>
      <c r="I982" t="s" s="37">
        <v>4963</v>
      </c>
    </row>
    <row r="983" ht="16.35" customHeight="1">
      <c r="A983" t="s" s="37">
        <v>5227</v>
      </c>
      <c r="B983" t="s" s="37">
        <v>7256</v>
      </c>
      <c r="C983" s="38"/>
      <c r="D983" s="38"/>
      <c r="E983" s="39">
        <v>74</v>
      </c>
      <c r="F983" s="38"/>
      <c r="G983" s="38"/>
      <c r="H983" t="s" s="37">
        <v>7257</v>
      </c>
      <c r="I983" t="s" s="37">
        <v>4969</v>
      </c>
    </row>
    <row r="984" ht="16.35" customHeight="1">
      <c r="A984" t="s" s="37">
        <v>7258</v>
      </c>
      <c r="B984" t="s" s="37">
        <v>7259</v>
      </c>
      <c r="C984" s="39">
        <v>0</v>
      </c>
      <c r="D984" s="38"/>
      <c r="E984" s="38"/>
      <c r="F984" t="s" s="37">
        <v>7260</v>
      </c>
      <c r="G984" t="s" s="37">
        <v>7261</v>
      </c>
      <c r="H984" s="38"/>
      <c r="I984" t="s" s="37">
        <v>7262</v>
      </c>
    </row>
    <row r="985" ht="16.35" customHeight="1">
      <c r="A985" t="s" s="37">
        <v>7263</v>
      </c>
      <c r="B985" t="s" s="37">
        <v>7264</v>
      </c>
      <c r="C985" s="38"/>
      <c r="D985" s="38"/>
      <c r="E985" s="39">
        <v>50</v>
      </c>
      <c r="F985" s="38"/>
      <c r="G985" s="38"/>
      <c r="H985" t="s" s="37">
        <v>7265</v>
      </c>
      <c r="I985" t="s" s="37">
        <v>4969</v>
      </c>
    </row>
    <row r="986" ht="16.35" customHeight="1">
      <c r="A986" t="s" s="37">
        <v>7266</v>
      </c>
      <c r="B986" t="s" s="37">
        <v>7267</v>
      </c>
      <c r="C986" s="38"/>
      <c r="D986" s="38"/>
      <c r="E986" s="39">
        <v>3</v>
      </c>
      <c r="F986" t="s" s="37">
        <v>7268</v>
      </c>
      <c r="G986" t="s" s="37">
        <v>7269</v>
      </c>
      <c r="H986" s="38"/>
      <c r="I986" t="s" s="37">
        <v>5014</v>
      </c>
    </row>
    <row r="987" ht="16.35" customHeight="1">
      <c r="A987" t="s" s="37">
        <v>7270</v>
      </c>
      <c r="B987" t="s" s="37">
        <v>4784</v>
      </c>
      <c r="C987" s="38"/>
      <c r="D987" s="38"/>
      <c r="E987" s="39">
        <v>17</v>
      </c>
      <c r="F987" s="38"/>
      <c r="G987" s="38"/>
      <c r="H987" s="38"/>
      <c r="I987" t="s" s="37">
        <v>5665</v>
      </c>
    </row>
    <row r="988" ht="16.35" customHeight="1">
      <c r="A988" t="s" s="37">
        <v>5867</v>
      </c>
      <c r="B988" t="s" s="37">
        <v>7271</v>
      </c>
      <c r="C988" s="38"/>
      <c r="D988" s="39">
        <v>2</v>
      </c>
      <c r="E988" s="38"/>
      <c r="F988" t="s" s="37">
        <v>6013</v>
      </c>
      <c r="G988" t="s" s="37">
        <v>7272</v>
      </c>
      <c r="H988" s="38"/>
      <c r="I988" t="s" s="37">
        <v>4969</v>
      </c>
    </row>
    <row r="989" ht="16.35" customHeight="1">
      <c r="A989" t="s" s="37">
        <v>7273</v>
      </c>
      <c r="B989" t="s" s="37">
        <v>7274</v>
      </c>
      <c r="C989" s="38"/>
      <c r="D989" s="38"/>
      <c r="E989" s="39">
        <v>66</v>
      </c>
      <c r="F989" s="38"/>
      <c r="G989" s="38"/>
      <c r="H989" t="s" s="37">
        <v>5684</v>
      </c>
      <c r="I989" t="s" s="37">
        <v>4963</v>
      </c>
    </row>
    <row r="990" ht="16.35" customHeight="1">
      <c r="A990" t="s" s="37">
        <v>5457</v>
      </c>
      <c r="B990" t="s" s="37">
        <v>7275</v>
      </c>
      <c r="C990" s="38"/>
      <c r="D990" s="38"/>
      <c r="E990" s="39">
        <v>70</v>
      </c>
      <c r="F990" s="38"/>
      <c r="G990" s="38"/>
      <c r="H990" t="s" s="37">
        <v>7276</v>
      </c>
      <c r="I990" t="s" s="37">
        <v>4987</v>
      </c>
    </row>
    <row r="991" ht="16.35" customHeight="1">
      <c r="A991" t="s" s="37">
        <v>7277</v>
      </c>
      <c r="B991" t="s" s="37">
        <v>7274</v>
      </c>
      <c r="C991" s="38"/>
      <c r="D991" s="38"/>
      <c r="E991" s="39">
        <v>38</v>
      </c>
      <c r="F991" s="38"/>
      <c r="G991" s="38"/>
      <c r="H991" t="s" s="37">
        <v>7278</v>
      </c>
      <c r="I991" t="s" s="37">
        <v>4969</v>
      </c>
    </row>
    <row r="992" ht="16.35" customHeight="1">
      <c r="A992" t="s" s="37">
        <v>6313</v>
      </c>
      <c r="B992" t="s" s="37">
        <v>7279</v>
      </c>
      <c r="C992" s="38"/>
      <c r="D992" s="38"/>
      <c r="E992" s="39">
        <v>93</v>
      </c>
      <c r="F992" s="38"/>
      <c r="G992" s="38"/>
      <c r="H992" t="s" s="37">
        <v>7280</v>
      </c>
      <c r="I992" t="s" s="37">
        <v>4963</v>
      </c>
    </row>
    <row r="993" ht="16.35" customHeight="1">
      <c r="A993" t="s" s="37">
        <v>7281</v>
      </c>
      <c r="B993" t="s" s="37">
        <v>7279</v>
      </c>
      <c r="C993" s="38"/>
      <c r="D993" s="39">
        <v>6</v>
      </c>
      <c r="E993" s="38"/>
      <c r="F993" t="s" s="37">
        <v>7282</v>
      </c>
      <c r="G993" t="s" s="37">
        <v>7283</v>
      </c>
      <c r="H993" s="38"/>
      <c r="I993" t="s" s="37">
        <v>4963</v>
      </c>
    </row>
    <row r="994" ht="16.35" customHeight="1">
      <c r="A994" t="s" s="37">
        <v>7284</v>
      </c>
      <c r="B994" t="s" s="37">
        <v>7285</v>
      </c>
      <c r="C994" s="38"/>
      <c r="D994" s="38"/>
      <c r="E994" s="39">
        <v>2</v>
      </c>
      <c r="F994" t="s" s="37">
        <v>7175</v>
      </c>
      <c r="G994" t="s" s="37">
        <v>7176</v>
      </c>
      <c r="H994" s="38"/>
      <c r="I994" t="s" s="37">
        <v>4969</v>
      </c>
    </row>
    <row r="995" ht="16.35" customHeight="1">
      <c r="A995" t="s" s="37">
        <v>4090</v>
      </c>
      <c r="B995" t="s" s="37">
        <v>7286</v>
      </c>
      <c r="C995" s="39">
        <v>0</v>
      </c>
      <c r="D995" s="38"/>
      <c r="E995" s="38"/>
      <c r="F995" t="s" s="37">
        <v>7088</v>
      </c>
      <c r="G995" t="s" s="37">
        <v>5097</v>
      </c>
      <c r="H995" s="38"/>
      <c r="I995" t="s" s="37">
        <v>7028</v>
      </c>
    </row>
    <row r="996" ht="16.35" customHeight="1">
      <c r="A996" t="s" s="37">
        <v>7287</v>
      </c>
      <c r="B996" t="s" s="37">
        <v>566</v>
      </c>
      <c r="C996" s="38"/>
      <c r="D996" s="38"/>
      <c r="E996" s="39">
        <v>74</v>
      </c>
      <c r="F996" s="38"/>
      <c r="G996" s="38"/>
      <c r="H996" t="s" s="37">
        <v>7288</v>
      </c>
      <c r="I996" t="s" s="37">
        <v>4969</v>
      </c>
    </row>
    <row r="997" ht="16.35" customHeight="1">
      <c r="A997" t="s" s="37">
        <v>7289</v>
      </c>
      <c r="B997" t="s" s="37">
        <v>7290</v>
      </c>
      <c r="C997" s="38"/>
      <c r="D997" s="38"/>
      <c r="E997" s="39">
        <v>60</v>
      </c>
      <c r="F997" s="38"/>
      <c r="G997" s="38"/>
      <c r="H997" t="s" s="37">
        <v>7291</v>
      </c>
      <c r="I997" t="s" s="37">
        <v>4963</v>
      </c>
    </row>
    <row r="998" ht="16.35" customHeight="1">
      <c r="A998" t="s" s="37">
        <v>7292</v>
      </c>
      <c r="B998" t="s" s="37">
        <v>7293</v>
      </c>
      <c r="C998" s="38"/>
      <c r="D998" s="38"/>
      <c r="E998" s="39">
        <v>17</v>
      </c>
      <c r="F998" s="38"/>
      <c r="G998" s="38"/>
      <c r="H998" s="38"/>
      <c r="I998" t="s" s="37">
        <v>5020</v>
      </c>
    </row>
    <row r="999" ht="16.35" customHeight="1">
      <c r="A999" t="s" s="37">
        <v>4090</v>
      </c>
      <c r="B999" t="s" s="37">
        <v>7294</v>
      </c>
      <c r="C999" s="39">
        <v>0</v>
      </c>
      <c r="D999" s="38"/>
      <c r="E999" s="38"/>
      <c r="F999" t="s" s="37">
        <v>7295</v>
      </c>
      <c r="G999" t="s" s="37">
        <v>635</v>
      </c>
      <c r="H999" s="38"/>
      <c r="I999" t="s" s="37">
        <v>7028</v>
      </c>
    </row>
    <row r="1000" ht="16.35" customHeight="1">
      <c r="A1000" t="s" s="37">
        <v>7296</v>
      </c>
      <c r="B1000" t="s" s="37">
        <v>7297</v>
      </c>
      <c r="C1000" s="38"/>
      <c r="D1000" s="38"/>
      <c r="E1000" s="39">
        <v>50</v>
      </c>
      <c r="F1000" s="38"/>
      <c r="G1000" s="38"/>
      <c r="H1000" s="38"/>
      <c r="I1000" t="s" s="37">
        <v>5984</v>
      </c>
    </row>
    <row r="1001" ht="16.35" customHeight="1">
      <c r="A1001" t="s" s="37">
        <v>7298</v>
      </c>
      <c r="B1001" t="s" s="37">
        <v>7299</v>
      </c>
      <c r="C1001" s="38"/>
      <c r="D1001" s="38"/>
      <c r="E1001" s="39">
        <v>5</v>
      </c>
      <c r="F1001" t="s" s="37">
        <v>6704</v>
      </c>
      <c r="G1001" t="s" s="37">
        <v>7300</v>
      </c>
      <c r="H1001" s="38"/>
      <c r="I1001" t="s" s="37">
        <v>5020</v>
      </c>
    </row>
    <row r="1002" ht="16.35" customHeight="1">
      <c r="A1002" t="s" s="37">
        <v>4090</v>
      </c>
      <c r="B1002" t="s" s="37">
        <v>7301</v>
      </c>
      <c r="C1002" s="39">
        <v>0</v>
      </c>
      <c r="D1002" s="38"/>
      <c r="E1002" s="38"/>
      <c r="F1002" t="s" s="37">
        <v>7054</v>
      </c>
      <c r="G1002" t="s" s="37">
        <v>7302</v>
      </c>
      <c r="H1002" s="38"/>
      <c r="I1002" t="s" s="37">
        <v>7303</v>
      </c>
    </row>
    <row r="1003" ht="16.35" customHeight="1">
      <c r="A1003" t="s" s="37">
        <v>7304</v>
      </c>
      <c r="B1003" t="s" s="37">
        <v>7305</v>
      </c>
      <c r="C1003" s="39">
        <v>21</v>
      </c>
      <c r="D1003" s="38"/>
      <c r="E1003" s="38"/>
      <c r="F1003" t="s" s="37">
        <v>7306</v>
      </c>
      <c r="G1003" t="s" s="37">
        <v>7307</v>
      </c>
      <c r="H1003" s="38"/>
      <c r="I1003" t="s" s="37">
        <v>5915</v>
      </c>
    </row>
    <row r="1004" ht="16.35" customHeight="1">
      <c r="A1004" t="s" s="37">
        <v>7308</v>
      </c>
      <c r="B1004" t="s" s="37">
        <v>7305</v>
      </c>
      <c r="C1004" s="38"/>
      <c r="D1004" s="38"/>
      <c r="E1004" s="39">
        <v>5</v>
      </c>
      <c r="F1004" t="s" s="37">
        <v>6704</v>
      </c>
      <c r="G1004" t="s" s="37">
        <v>7300</v>
      </c>
      <c r="H1004" s="38"/>
      <c r="I1004" t="s" s="37">
        <v>5020</v>
      </c>
    </row>
    <row r="1005" ht="16.35" customHeight="1">
      <c r="A1005" t="s" s="37">
        <v>7309</v>
      </c>
      <c r="B1005" t="s" s="37">
        <v>7310</v>
      </c>
      <c r="C1005" s="38"/>
      <c r="D1005" s="39">
        <v>20</v>
      </c>
      <c r="E1005" s="38"/>
      <c r="F1005" t="s" s="37">
        <v>7311</v>
      </c>
      <c r="G1005" t="s" s="37">
        <v>7312</v>
      </c>
      <c r="H1005" s="38"/>
      <c r="I1005" t="s" s="37">
        <v>4969</v>
      </c>
    </row>
    <row r="1006" ht="16.35" customHeight="1">
      <c r="A1006" t="s" s="37">
        <v>7307</v>
      </c>
      <c r="B1006" t="s" s="37">
        <v>7313</v>
      </c>
      <c r="C1006" s="38"/>
      <c r="D1006" s="38"/>
      <c r="E1006" s="39">
        <v>28</v>
      </c>
      <c r="F1006" s="38"/>
      <c r="G1006" s="38"/>
      <c r="H1006" t="s" s="37">
        <v>7306</v>
      </c>
      <c r="I1006" t="s" s="37">
        <v>5915</v>
      </c>
    </row>
    <row r="1007" ht="16.35" customHeight="1">
      <c r="A1007" t="s" s="37">
        <v>7314</v>
      </c>
      <c r="B1007" t="s" s="37">
        <v>579</v>
      </c>
      <c r="C1007" s="38"/>
      <c r="D1007" s="38"/>
      <c r="E1007" s="39">
        <v>39</v>
      </c>
      <c r="F1007" s="38"/>
      <c r="G1007" s="38"/>
      <c r="H1007" t="s" s="37">
        <v>6482</v>
      </c>
      <c r="I1007" t="s" s="37">
        <v>4969</v>
      </c>
    </row>
    <row r="1008" ht="16.35" customHeight="1">
      <c r="A1008" t="s" s="37">
        <v>7258</v>
      </c>
      <c r="B1008" t="s" s="37">
        <v>7315</v>
      </c>
      <c r="C1008" s="38"/>
      <c r="D1008" s="38"/>
      <c r="E1008" s="39">
        <v>11</v>
      </c>
      <c r="F1008" t="s" s="37">
        <v>7316</v>
      </c>
      <c r="G1008" t="s" s="37">
        <v>7317</v>
      </c>
      <c r="H1008" s="38"/>
      <c r="I1008" t="s" s="37">
        <v>4969</v>
      </c>
    </row>
    <row r="1009" ht="16.35" customHeight="1">
      <c r="A1009" t="s" s="37">
        <v>7318</v>
      </c>
      <c r="B1009" t="s" s="37">
        <v>3951</v>
      </c>
      <c r="C1009" s="38"/>
      <c r="D1009" s="38"/>
      <c r="E1009" s="39">
        <v>11</v>
      </c>
      <c r="F1009" t="s" s="37">
        <v>7319</v>
      </c>
      <c r="G1009" t="s" s="37">
        <v>7320</v>
      </c>
      <c r="H1009" s="38"/>
      <c r="I1009" t="s" s="37">
        <v>4969</v>
      </c>
    </row>
    <row r="1010" ht="16.35" customHeight="1">
      <c r="A1010" t="s" s="37">
        <v>7321</v>
      </c>
      <c r="B1010" t="s" s="37">
        <v>1976</v>
      </c>
      <c r="C1010" s="38"/>
      <c r="D1010" s="38"/>
      <c r="E1010" s="39">
        <v>5</v>
      </c>
      <c r="F1010" t="s" s="37">
        <v>6732</v>
      </c>
      <c r="G1010" t="s" s="37">
        <v>7322</v>
      </c>
      <c r="H1010" s="38"/>
      <c r="I1010" t="s" s="37">
        <v>4987</v>
      </c>
    </row>
    <row r="1011" ht="16.35" customHeight="1">
      <c r="A1011" t="s" s="37">
        <v>7258</v>
      </c>
      <c r="B1011" t="s" s="37">
        <v>7323</v>
      </c>
      <c r="C1011" s="38"/>
      <c r="D1011" s="38"/>
      <c r="E1011" s="39">
        <v>2</v>
      </c>
      <c r="F1011" t="s" s="37">
        <v>5927</v>
      </c>
      <c r="G1011" t="s" s="37">
        <v>7324</v>
      </c>
      <c r="H1011" s="38"/>
      <c r="I1011" t="s" s="37">
        <v>4969</v>
      </c>
    </row>
    <row r="1012" ht="16.35" customHeight="1">
      <c r="A1012" t="s" s="37">
        <v>7325</v>
      </c>
      <c r="B1012" t="s" s="37">
        <v>1980</v>
      </c>
      <c r="C1012" s="38"/>
      <c r="D1012" s="38"/>
      <c r="E1012" s="39">
        <v>33</v>
      </c>
      <c r="F1012" s="38"/>
      <c r="G1012" s="38"/>
      <c r="H1012" t="s" s="37">
        <v>7326</v>
      </c>
      <c r="I1012" t="s" s="37">
        <v>4969</v>
      </c>
    </row>
    <row r="1013" ht="16.35" customHeight="1">
      <c r="A1013" t="s" s="37">
        <v>3398</v>
      </c>
      <c r="B1013" t="s" s="37">
        <v>7327</v>
      </c>
      <c r="C1013" s="38"/>
      <c r="D1013" s="38"/>
      <c r="E1013" s="39">
        <v>40</v>
      </c>
      <c r="F1013" s="38"/>
      <c r="G1013" s="38"/>
      <c r="H1013" t="s" s="37">
        <v>7328</v>
      </c>
      <c r="I1013" t="s" s="37">
        <v>4987</v>
      </c>
    </row>
    <row r="1014" ht="16.35" customHeight="1">
      <c r="A1014" t="s" s="37">
        <v>7329</v>
      </c>
      <c r="B1014" t="s" s="37">
        <v>7330</v>
      </c>
      <c r="C1014" s="38"/>
      <c r="D1014" s="38"/>
      <c r="E1014" s="39">
        <v>50</v>
      </c>
      <c r="F1014" s="38"/>
      <c r="G1014" s="38"/>
      <c r="H1014" t="s" s="37">
        <v>7331</v>
      </c>
      <c r="I1014" t="s" s="37">
        <v>4963</v>
      </c>
    </row>
    <row r="1015" ht="16.35" customHeight="1">
      <c r="A1015" t="s" s="37">
        <v>7258</v>
      </c>
      <c r="B1015" t="s" s="37">
        <v>3964</v>
      </c>
      <c r="C1015" s="38"/>
      <c r="D1015" s="39">
        <v>3</v>
      </c>
      <c r="E1015" s="38"/>
      <c r="F1015" t="s" s="37">
        <v>7163</v>
      </c>
      <c r="G1015" t="s" s="37">
        <v>7164</v>
      </c>
      <c r="H1015" s="38"/>
      <c r="I1015" t="s" s="37">
        <v>4963</v>
      </c>
    </row>
    <row r="1016" ht="16.35" customHeight="1">
      <c r="A1016" t="s" s="37">
        <v>7332</v>
      </c>
      <c r="B1016" t="s" s="37">
        <v>3962</v>
      </c>
      <c r="C1016" s="38"/>
      <c r="D1016" s="38"/>
      <c r="E1016" s="39">
        <v>70</v>
      </c>
      <c r="F1016" s="38"/>
      <c r="G1016" s="38"/>
      <c r="H1016" t="s" s="37">
        <v>7333</v>
      </c>
      <c r="I1016" t="s" s="37">
        <v>4969</v>
      </c>
    </row>
    <row r="1017" ht="16.35" customHeight="1">
      <c r="A1017" t="s" s="37">
        <v>7258</v>
      </c>
      <c r="B1017" t="s" s="37">
        <v>3964</v>
      </c>
      <c r="C1017" s="38"/>
      <c r="D1017" s="39">
        <v>7</v>
      </c>
      <c r="E1017" s="38"/>
      <c r="F1017" t="s" s="37">
        <v>6489</v>
      </c>
      <c r="G1017" t="s" s="37">
        <v>7334</v>
      </c>
      <c r="H1017" s="38"/>
      <c r="I1017" t="s" s="37">
        <v>4969</v>
      </c>
    </row>
    <row r="1018" ht="16.35" customHeight="1">
      <c r="A1018" t="s" s="37">
        <v>7335</v>
      </c>
      <c r="B1018" t="s" s="37">
        <v>1989</v>
      </c>
      <c r="C1018" s="38"/>
      <c r="D1018" s="38"/>
      <c r="E1018" s="39">
        <v>11</v>
      </c>
      <c r="F1018" t="s" s="37">
        <v>7336</v>
      </c>
      <c r="G1018" t="s" s="37">
        <v>1566</v>
      </c>
      <c r="H1018" s="38"/>
      <c r="I1018" t="s" s="37">
        <v>4969</v>
      </c>
    </row>
    <row r="1019" ht="16.35" customHeight="1">
      <c r="A1019" t="s" s="37">
        <v>7337</v>
      </c>
      <c r="B1019" t="s" s="37">
        <v>3979</v>
      </c>
      <c r="C1019" s="38"/>
      <c r="D1019" s="38"/>
      <c r="E1019" s="39">
        <v>11</v>
      </c>
      <c r="F1019" t="s" s="37">
        <v>6173</v>
      </c>
      <c r="G1019" t="s" s="37">
        <v>7338</v>
      </c>
      <c r="H1019" s="38"/>
      <c r="I1019" t="s" s="37">
        <v>4969</v>
      </c>
    </row>
    <row r="1020" ht="16.35" customHeight="1">
      <c r="A1020" t="s" s="37">
        <v>7213</v>
      </c>
      <c r="B1020" t="s" s="37">
        <v>3981</v>
      </c>
      <c r="C1020" s="38"/>
      <c r="D1020" s="38"/>
      <c r="E1020" s="39">
        <v>24</v>
      </c>
      <c r="F1020" s="38"/>
      <c r="G1020" s="38"/>
      <c r="H1020" t="s" s="37">
        <v>7212</v>
      </c>
      <c r="I1020" t="s" s="37">
        <v>4969</v>
      </c>
    </row>
    <row r="1021" ht="16.35" customHeight="1">
      <c r="A1021" t="s" s="37">
        <v>4090</v>
      </c>
      <c r="B1021" t="s" s="37">
        <v>3987</v>
      </c>
      <c r="C1021" s="38"/>
      <c r="D1021" s="38"/>
      <c r="E1021" s="39">
        <v>2</v>
      </c>
      <c r="F1021" t="s" s="37">
        <v>7339</v>
      </c>
      <c r="G1021" t="s" s="37">
        <v>635</v>
      </c>
      <c r="H1021" s="38"/>
      <c r="I1021" t="s" s="37">
        <v>4969</v>
      </c>
    </row>
    <row r="1022" ht="16.35" customHeight="1">
      <c r="A1022" t="s" s="37">
        <v>7258</v>
      </c>
      <c r="B1022" t="s" s="37">
        <v>7340</v>
      </c>
      <c r="C1022" s="38"/>
      <c r="D1022" s="38"/>
      <c r="E1022" s="39">
        <v>7</v>
      </c>
      <c r="F1022" t="s" s="37">
        <v>7212</v>
      </c>
      <c r="G1022" t="s" s="37">
        <v>7213</v>
      </c>
      <c r="H1022" s="38"/>
      <c r="I1022" t="s" s="37">
        <v>4969</v>
      </c>
    </row>
    <row r="1023" ht="16.35" customHeight="1">
      <c r="A1023" t="s" s="37">
        <v>7341</v>
      </c>
      <c r="B1023" t="s" s="37">
        <v>2004</v>
      </c>
      <c r="C1023" s="38"/>
      <c r="D1023" s="38"/>
      <c r="E1023" s="39">
        <v>3</v>
      </c>
      <c r="F1023" t="s" s="37">
        <v>7341</v>
      </c>
      <c r="G1023" t="s" s="37">
        <v>7342</v>
      </c>
      <c r="H1023" s="38"/>
      <c r="I1023" t="s" s="37">
        <v>4969</v>
      </c>
    </row>
    <row r="1024" ht="16.35" customHeight="1">
      <c r="A1024" t="s" s="37">
        <v>7343</v>
      </c>
      <c r="B1024" t="s" s="37">
        <v>2004</v>
      </c>
      <c r="C1024" s="38"/>
      <c r="D1024" s="38"/>
      <c r="E1024" s="39">
        <v>18</v>
      </c>
      <c r="F1024" s="38"/>
      <c r="G1024" s="38"/>
      <c r="H1024" s="38"/>
      <c r="I1024" t="s" s="37">
        <v>5665</v>
      </c>
    </row>
    <row r="1025" ht="16.35" customHeight="1">
      <c r="A1025" t="s" s="37">
        <v>4090</v>
      </c>
      <c r="B1025" t="s" s="37">
        <v>7340</v>
      </c>
      <c r="C1025" s="38"/>
      <c r="D1025" s="38"/>
      <c r="E1025" s="39">
        <v>7</v>
      </c>
      <c r="F1025" t="s" s="37">
        <v>7344</v>
      </c>
      <c r="G1025" t="s" s="37">
        <v>5903</v>
      </c>
      <c r="H1025" s="38"/>
      <c r="I1025" t="s" s="37">
        <v>5020</v>
      </c>
    </row>
    <row r="1026" ht="16.35" customHeight="1">
      <c r="A1026" t="s" s="37">
        <v>7345</v>
      </c>
      <c r="B1026" t="s" s="37">
        <v>2010</v>
      </c>
      <c r="C1026" s="38"/>
      <c r="D1026" s="38"/>
      <c r="E1026" s="39">
        <v>56</v>
      </c>
      <c r="F1026" s="38"/>
      <c r="G1026" s="38"/>
      <c r="H1026" s="38"/>
      <c r="I1026" t="s" s="37">
        <v>5665</v>
      </c>
    </row>
    <row r="1027" ht="16.35" customHeight="1">
      <c r="A1027" t="s" s="37">
        <v>5867</v>
      </c>
      <c r="B1027" t="s" s="37">
        <v>7346</v>
      </c>
      <c r="C1027" s="38"/>
      <c r="D1027" s="38"/>
      <c r="E1027" s="39">
        <v>60</v>
      </c>
      <c r="F1027" s="38"/>
      <c r="G1027" s="38"/>
      <c r="H1027" t="s" s="37">
        <v>7347</v>
      </c>
      <c r="I1027" t="s" s="37">
        <v>4969</v>
      </c>
    </row>
    <row r="1028" ht="16.35" customHeight="1">
      <c r="A1028" t="s" s="37">
        <v>7348</v>
      </c>
      <c r="B1028" t="s" s="37">
        <v>7346</v>
      </c>
      <c r="C1028" s="38"/>
      <c r="D1028" s="38"/>
      <c r="E1028" s="39">
        <v>1</v>
      </c>
      <c r="F1028" t="s" s="37">
        <v>7349</v>
      </c>
      <c r="G1028" t="s" s="37">
        <v>7085</v>
      </c>
      <c r="H1028" s="38"/>
      <c r="I1028" t="s" s="37">
        <v>4969</v>
      </c>
    </row>
    <row r="1029" ht="16.35" customHeight="1">
      <c r="A1029" t="s" s="37">
        <v>4090</v>
      </c>
      <c r="B1029" t="s" s="37">
        <v>7350</v>
      </c>
      <c r="C1029" s="38"/>
      <c r="D1029" s="38"/>
      <c r="E1029" t="s" s="37">
        <v>635</v>
      </c>
      <c r="F1029" t="s" s="37">
        <v>7351</v>
      </c>
      <c r="G1029" t="s" s="37">
        <v>635</v>
      </c>
      <c r="H1029" s="38"/>
      <c r="I1029" t="s" s="37">
        <v>5014</v>
      </c>
    </row>
    <row r="1030" ht="16.35" customHeight="1">
      <c r="A1030" t="s" s="37">
        <v>7352</v>
      </c>
      <c r="B1030" t="s" s="37">
        <v>4009</v>
      </c>
      <c r="C1030" s="38"/>
      <c r="D1030" s="38"/>
      <c r="E1030" s="39">
        <v>60</v>
      </c>
      <c r="F1030" s="38"/>
      <c r="G1030" s="38"/>
      <c r="H1030" t="s" s="37">
        <v>5548</v>
      </c>
      <c r="I1030" t="s" s="37">
        <v>4963</v>
      </c>
    </row>
    <row r="1031" ht="16.35" customHeight="1">
      <c r="A1031" t="s" s="37">
        <v>4090</v>
      </c>
      <c r="B1031" t="s" s="37">
        <v>7353</v>
      </c>
      <c r="C1031" s="38"/>
      <c r="D1031" s="38"/>
      <c r="E1031" s="39">
        <v>8</v>
      </c>
      <c r="F1031" t="s" s="37">
        <v>6458</v>
      </c>
      <c r="G1031" t="s" s="37">
        <v>7354</v>
      </c>
      <c r="H1031" s="38"/>
      <c r="I1031" t="s" s="37">
        <v>4969</v>
      </c>
    </row>
    <row r="1032" ht="16.35" customHeight="1">
      <c r="A1032" t="s" s="37">
        <v>4090</v>
      </c>
      <c r="B1032" t="s" s="37">
        <v>7353</v>
      </c>
      <c r="C1032" s="38"/>
      <c r="D1032" s="38"/>
      <c r="E1032" s="39">
        <v>9</v>
      </c>
      <c r="F1032" t="s" s="37">
        <v>6458</v>
      </c>
      <c r="G1032" t="s" s="37">
        <v>7354</v>
      </c>
      <c r="H1032" s="38"/>
      <c r="I1032" t="s" s="37">
        <v>4969</v>
      </c>
    </row>
    <row r="1033" ht="16.35" customHeight="1">
      <c r="A1033" t="s" s="37">
        <v>6838</v>
      </c>
      <c r="B1033" t="s" s="37">
        <v>7355</v>
      </c>
      <c r="C1033" s="38"/>
      <c r="D1033" s="38"/>
      <c r="E1033" s="39">
        <v>86</v>
      </c>
      <c r="F1033" s="38"/>
      <c r="G1033" s="38"/>
      <c r="H1033" s="38"/>
      <c r="I1033" t="s" s="37">
        <v>5984</v>
      </c>
    </row>
    <row r="1034" ht="16.35" customHeight="1">
      <c r="A1034" t="s" s="37">
        <v>7356</v>
      </c>
      <c r="B1034" t="s" s="37">
        <v>4012</v>
      </c>
      <c r="C1034" s="38"/>
      <c r="D1034" s="38"/>
      <c r="E1034" s="39">
        <v>30</v>
      </c>
      <c r="F1034" s="38"/>
      <c r="G1034" s="38"/>
      <c r="H1034" s="38"/>
      <c r="I1034" t="s" s="37">
        <v>5897</v>
      </c>
    </row>
    <row r="1035" ht="16.35" customHeight="1">
      <c r="A1035" t="s" s="37">
        <v>7357</v>
      </c>
      <c r="B1035" t="s" s="37">
        <v>4014</v>
      </c>
      <c r="C1035" s="38"/>
      <c r="D1035" s="38"/>
      <c r="E1035" s="39">
        <v>70</v>
      </c>
      <c r="F1035" s="38"/>
      <c r="G1035" s="38"/>
      <c r="H1035" s="38"/>
      <c r="I1035" t="s" s="37">
        <v>5897</v>
      </c>
    </row>
    <row r="1036" ht="16.35" customHeight="1">
      <c r="A1036" t="s" s="37">
        <v>6422</v>
      </c>
      <c r="B1036" t="s" s="37">
        <v>7353</v>
      </c>
      <c r="C1036" s="38"/>
      <c r="D1036" s="38"/>
      <c r="E1036" s="39">
        <v>75</v>
      </c>
      <c r="F1036" s="38"/>
      <c r="G1036" s="38"/>
      <c r="H1036" t="s" s="37">
        <v>7358</v>
      </c>
      <c r="I1036" t="s" s="37">
        <v>4969</v>
      </c>
    </row>
    <row r="1037" ht="16.35" customHeight="1">
      <c r="A1037" t="s" s="37">
        <v>7359</v>
      </c>
      <c r="B1037" t="s" s="37">
        <v>2036</v>
      </c>
      <c r="C1037" s="38"/>
      <c r="D1037" s="38"/>
      <c r="E1037" s="39">
        <v>21</v>
      </c>
      <c r="F1037" s="38"/>
      <c r="G1037" s="38"/>
      <c r="H1037" s="38"/>
      <c r="I1037" t="s" s="37">
        <v>5897</v>
      </c>
    </row>
    <row r="1038" ht="16.35" customHeight="1">
      <c r="A1038" t="s" s="37">
        <v>5524</v>
      </c>
      <c r="B1038" t="s" s="37">
        <v>2043</v>
      </c>
      <c r="C1038" s="38"/>
      <c r="D1038" s="38"/>
      <c r="E1038" s="39">
        <v>84</v>
      </c>
      <c r="F1038" s="38"/>
      <c r="G1038" s="38"/>
      <c r="H1038" t="s" s="37">
        <v>7360</v>
      </c>
      <c r="I1038" t="s" s="37">
        <v>4969</v>
      </c>
    </row>
    <row r="1039" ht="16.35" customHeight="1">
      <c r="A1039" t="s" s="37">
        <v>5345</v>
      </c>
      <c r="B1039" t="s" s="37">
        <v>7361</v>
      </c>
      <c r="C1039" s="38"/>
      <c r="D1039" s="38"/>
      <c r="E1039" s="39">
        <v>30</v>
      </c>
      <c r="F1039" s="38"/>
      <c r="G1039" s="38"/>
      <c r="H1039" s="38"/>
      <c r="I1039" t="s" s="37">
        <v>6177</v>
      </c>
    </row>
    <row r="1040" ht="16.35" customHeight="1">
      <c r="A1040" t="s" s="37">
        <v>6117</v>
      </c>
      <c r="B1040" t="s" s="37">
        <v>2045</v>
      </c>
      <c r="C1040" s="38"/>
      <c r="D1040" s="38"/>
      <c r="E1040" s="39">
        <v>60</v>
      </c>
      <c r="F1040" s="38"/>
      <c r="G1040" s="38"/>
      <c r="H1040" t="s" s="37">
        <v>6116</v>
      </c>
      <c r="I1040" t="s" s="37">
        <v>4969</v>
      </c>
    </row>
    <row r="1041" ht="16.35" customHeight="1">
      <c r="A1041" t="s" s="37">
        <v>6000</v>
      </c>
      <c r="B1041" t="s" s="37">
        <v>2045</v>
      </c>
      <c r="C1041" s="38"/>
      <c r="D1041" s="38"/>
      <c r="E1041" s="39">
        <v>60</v>
      </c>
      <c r="F1041" s="38"/>
      <c r="G1041" s="38"/>
      <c r="H1041" t="s" s="37">
        <v>1253</v>
      </c>
      <c r="I1041" t="s" s="37">
        <v>4969</v>
      </c>
    </row>
    <row r="1042" ht="16.35" customHeight="1">
      <c r="A1042" t="s" s="37">
        <v>7362</v>
      </c>
      <c r="B1042" t="s" s="37">
        <v>7363</v>
      </c>
      <c r="C1042" s="38"/>
      <c r="D1042" s="38"/>
      <c r="E1042" s="39">
        <v>2</v>
      </c>
      <c r="F1042" t="s" s="37">
        <v>7364</v>
      </c>
      <c r="G1042" t="s" s="37">
        <v>7365</v>
      </c>
      <c r="H1042" s="38"/>
      <c r="I1042" t="s" s="37">
        <v>5020</v>
      </c>
    </row>
    <row r="1043" ht="16.35" customHeight="1">
      <c r="A1043" t="s" s="37">
        <v>7366</v>
      </c>
      <c r="B1043" t="s" s="37">
        <v>7367</v>
      </c>
      <c r="C1043" s="38"/>
      <c r="D1043" s="38"/>
      <c r="E1043" s="39">
        <v>60</v>
      </c>
      <c r="F1043" s="38"/>
      <c r="G1043" s="38"/>
      <c r="H1043" s="38"/>
      <c r="I1043" t="s" s="37">
        <v>4963</v>
      </c>
    </row>
    <row r="1044" ht="16.35" customHeight="1">
      <c r="A1044" t="s" s="37">
        <v>1253</v>
      </c>
      <c r="B1044" t="s" s="37">
        <v>7368</v>
      </c>
      <c r="C1044" s="38"/>
      <c r="D1044" s="38"/>
      <c r="E1044" s="39">
        <v>60</v>
      </c>
      <c r="F1044" s="38"/>
      <c r="G1044" s="38"/>
      <c r="H1044" t="s" s="37">
        <v>7369</v>
      </c>
      <c r="I1044" t="s" s="37">
        <v>4969</v>
      </c>
    </row>
    <row r="1045" ht="16.35" customHeight="1">
      <c r="A1045" t="s" s="37">
        <v>4090</v>
      </c>
      <c r="B1045" t="s" s="37">
        <v>2052</v>
      </c>
      <c r="C1045" s="38"/>
      <c r="D1045" s="38"/>
      <c r="E1045" t="s" s="37">
        <v>635</v>
      </c>
      <c r="F1045" s="38"/>
      <c r="G1045" t="s" s="37">
        <v>7370</v>
      </c>
      <c r="H1045" s="38"/>
      <c r="I1045" t="s" s="37">
        <v>6508</v>
      </c>
    </row>
    <row r="1046" ht="16.35" customHeight="1">
      <c r="A1046" t="s" s="37">
        <v>7371</v>
      </c>
      <c r="B1046" t="s" s="37">
        <v>598</v>
      </c>
      <c r="C1046" s="38"/>
      <c r="D1046" s="38"/>
      <c r="E1046" s="39">
        <v>56</v>
      </c>
      <c r="F1046" s="38"/>
      <c r="G1046" s="38"/>
      <c r="H1046" t="s" s="37">
        <v>7372</v>
      </c>
      <c r="I1046" t="s" s="37">
        <v>4969</v>
      </c>
    </row>
    <row r="1047" ht="16.35" customHeight="1">
      <c r="A1047" t="s" s="37">
        <v>5407</v>
      </c>
      <c r="B1047" t="s" s="37">
        <v>2060</v>
      </c>
      <c r="C1047" s="38"/>
      <c r="D1047" s="38"/>
      <c r="E1047" s="39">
        <v>60</v>
      </c>
      <c r="F1047" s="38"/>
      <c r="G1047" s="38"/>
      <c r="H1047" t="s" s="37">
        <v>7373</v>
      </c>
      <c r="I1047" t="s" s="37">
        <v>4969</v>
      </c>
    </row>
    <row r="1048" ht="16.35" customHeight="1">
      <c r="A1048" t="s" s="37">
        <v>2780</v>
      </c>
      <c r="B1048" t="s" s="37">
        <v>7374</v>
      </c>
      <c r="C1048" s="38"/>
      <c r="D1048" s="38"/>
      <c r="E1048" s="39">
        <v>20</v>
      </c>
      <c r="F1048" s="38"/>
      <c r="G1048" s="38"/>
      <c r="H1048" s="38"/>
      <c r="I1048" t="s" s="37">
        <v>5897</v>
      </c>
    </row>
    <row r="1049" ht="16.35" customHeight="1">
      <c r="A1049" t="s" s="37">
        <v>4090</v>
      </c>
      <c r="B1049" t="s" s="37">
        <v>7375</v>
      </c>
      <c r="C1049" s="39">
        <v>0</v>
      </c>
      <c r="D1049" s="38"/>
      <c r="E1049" s="38"/>
      <c r="F1049" t="s" s="37">
        <v>7376</v>
      </c>
      <c r="G1049" t="s" s="37">
        <v>7377</v>
      </c>
      <c r="H1049" s="38"/>
      <c r="I1049" t="s" s="37">
        <v>7378</v>
      </c>
    </row>
    <row r="1050" ht="16.35" customHeight="1">
      <c r="A1050" t="s" s="37">
        <v>7373</v>
      </c>
      <c r="B1050" t="s" s="37">
        <v>7379</v>
      </c>
      <c r="C1050" s="38"/>
      <c r="D1050" s="38"/>
      <c r="E1050" s="39">
        <v>53</v>
      </c>
      <c r="F1050" s="38"/>
      <c r="G1050" s="38"/>
      <c r="H1050" t="s" s="37">
        <v>7380</v>
      </c>
      <c r="I1050" t="s" s="37">
        <v>4969</v>
      </c>
    </row>
    <row r="1051" ht="16.35" customHeight="1">
      <c r="A1051" t="s" s="37">
        <v>7321</v>
      </c>
      <c r="B1051" t="s" s="37">
        <v>7381</v>
      </c>
      <c r="C1051" s="38"/>
      <c r="D1051" s="38"/>
      <c r="E1051" t="s" s="37">
        <v>635</v>
      </c>
      <c r="F1051" t="s" s="37">
        <v>7186</v>
      </c>
      <c r="G1051" t="s" s="37">
        <v>635</v>
      </c>
      <c r="H1051" s="38"/>
      <c r="I1051" t="s" s="37">
        <v>4969</v>
      </c>
    </row>
    <row r="1052" ht="16.35" customHeight="1">
      <c r="A1052" t="s" s="37">
        <v>7382</v>
      </c>
      <c r="B1052" t="s" s="37">
        <v>7383</v>
      </c>
      <c r="C1052" s="38"/>
      <c r="D1052" s="38"/>
      <c r="E1052" s="39">
        <v>60</v>
      </c>
      <c r="F1052" s="38"/>
      <c r="G1052" s="38"/>
      <c r="H1052" t="s" s="37">
        <v>7384</v>
      </c>
      <c r="I1052" t="s" s="37">
        <v>4969</v>
      </c>
    </row>
    <row r="1053" ht="16.35" customHeight="1">
      <c r="A1053" t="s" s="37">
        <v>7385</v>
      </c>
      <c r="B1053" t="s" s="37">
        <v>7386</v>
      </c>
      <c r="C1053" s="38"/>
      <c r="D1053" s="38"/>
      <c r="E1053" s="39">
        <v>40</v>
      </c>
      <c r="F1053" s="38"/>
      <c r="G1053" s="38"/>
      <c r="H1053" t="s" s="37">
        <v>883</v>
      </c>
      <c r="I1053" t="s" s="37">
        <v>5020</v>
      </c>
    </row>
    <row r="1054" ht="16.35" customHeight="1">
      <c r="A1054" t="s" s="37">
        <v>4090</v>
      </c>
      <c r="B1054" t="s" s="37">
        <v>7386</v>
      </c>
      <c r="C1054" s="39">
        <v>0</v>
      </c>
      <c r="D1054" s="38"/>
      <c r="E1054" s="38"/>
      <c r="F1054" t="s" s="37">
        <v>7387</v>
      </c>
      <c r="G1054" t="s" s="37">
        <v>7388</v>
      </c>
      <c r="H1054" s="38"/>
      <c r="I1054" t="s" s="37">
        <v>7028</v>
      </c>
    </row>
    <row r="1055" ht="16.35" customHeight="1">
      <c r="A1055" t="s" s="37">
        <v>7389</v>
      </c>
      <c r="B1055" t="s" s="37">
        <v>7386</v>
      </c>
      <c r="C1055" s="38"/>
      <c r="D1055" s="38"/>
      <c r="E1055" s="39">
        <v>40</v>
      </c>
      <c r="F1055" s="38"/>
      <c r="G1055" s="38"/>
      <c r="H1055" t="s" s="37">
        <v>7390</v>
      </c>
      <c r="I1055" t="s" s="37">
        <v>4987</v>
      </c>
    </row>
    <row r="1056" ht="16.35" customHeight="1">
      <c r="A1056" t="s" s="37">
        <v>7391</v>
      </c>
      <c r="B1056" t="s" s="37">
        <v>7386</v>
      </c>
      <c r="C1056" s="38"/>
      <c r="D1056" s="38"/>
      <c r="E1056" s="39">
        <v>70</v>
      </c>
      <c r="F1056" s="38"/>
      <c r="G1056" s="38"/>
      <c r="H1056" t="s" s="37">
        <v>635</v>
      </c>
      <c r="I1056" t="s" s="37">
        <v>5229</v>
      </c>
    </row>
    <row r="1057" ht="16.35" customHeight="1">
      <c r="A1057" t="s" s="37">
        <v>5414</v>
      </c>
      <c r="B1057" t="s" s="37">
        <v>7392</v>
      </c>
      <c r="C1057" s="38"/>
      <c r="D1057" s="38"/>
      <c r="E1057" s="39">
        <v>60</v>
      </c>
      <c r="F1057" s="38"/>
      <c r="G1057" s="38"/>
      <c r="H1057" t="s" s="37">
        <v>7393</v>
      </c>
      <c r="I1057" t="s" s="37">
        <v>4969</v>
      </c>
    </row>
    <row r="1058" ht="16.35" customHeight="1">
      <c r="A1058" t="s" s="37">
        <v>7321</v>
      </c>
      <c r="B1058" t="s" s="37">
        <v>7394</v>
      </c>
      <c r="C1058" s="38"/>
      <c r="D1058" s="38"/>
      <c r="E1058" s="39">
        <v>15</v>
      </c>
      <c r="F1058" t="s" s="37">
        <v>7395</v>
      </c>
      <c r="G1058" t="s" s="37">
        <v>635</v>
      </c>
      <c r="H1058" s="38"/>
      <c r="I1058" t="s" s="37">
        <v>4969</v>
      </c>
    </row>
    <row r="1059" ht="16.35" customHeight="1">
      <c r="A1059" t="s" s="37">
        <v>7396</v>
      </c>
      <c r="B1059" t="s" s="37">
        <v>7397</v>
      </c>
      <c r="C1059" s="38"/>
      <c r="D1059" s="38"/>
      <c r="E1059" s="39">
        <v>8</v>
      </c>
      <c r="F1059" t="s" s="37">
        <v>6203</v>
      </c>
      <c r="G1059" t="s" s="37">
        <v>7398</v>
      </c>
      <c r="H1059" s="38"/>
      <c r="I1059" t="s" s="37">
        <v>4969</v>
      </c>
    </row>
    <row r="1060" ht="16.35" customHeight="1">
      <c r="A1060" t="s" s="37">
        <v>7399</v>
      </c>
      <c r="B1060" t="s" s="37">
        <v>7397</v>
      </c>
      <c r="C1060" s="38"/>
      <c r="D1060" s="38"/>
      <c r="E1060" s="39">
        <v>35</v>
      </c>
      <c r="F1060" s="38"/>
      <c r="G1060" s="38"/>
      <c r="H1060" t="s" s="37">
        <v>635</v>
      </c>
      <c r="I1060" t="s" s="37">
        <v>4969</v>
      </c>
    </row>
    <row r="1061" ht="16.35" customHeight="1">
      <c r="A1061" t="s" s="37">
        <v>7400</v>
      </c>
      <c r="B1061" t="s" s="37">
        <v>2070</v>
      </c>
      <c r="C1061" s="38"/>
      <c r="D1061" s="38"/>
      <c r="E1061" s="39">
        <v>80</v>
      </c>
      <c r="F1061" s="38"/>
      <c r="G1061" s="38"/>
      <c r="H1061" s="38"/>
      <c r="I1061" t="s" s="37">
        <v>4969</v>
      </c>
    </row>
    <row r="1062" ht="16.35" customHeight="1">
      <c r="A1062" t="s" s="37">
        <v>7401</v>
      </c>
      <c r="B1062" t="s" s="37">
        <v>4834</v>
      </c>
      <c r="C1062" s="38"/>
      <c r="D1062" s="38"/>
      <c r="E1062" s="39">
        <v>4</v>
      </c>
      <c r="F1062" t="s" s="37">
        <v>6203</v>
      </c>
      <c r="G1062" t="s" s="37">
        <v>7398</v>
      </c>
      <c r="H1062" s="38"/>
      <c r="I1062" t="s" s="37">
        <v>4969</v>
      </c>
    </row>
    <row r="1063" ht="16.35" customHeight="1">
      <c r="A1063" t="s" s="37">
        <v>6399</v>
      </c>
      <c r="B1063" t="s" s="37">
        <v>7402</v>
      </c>
      <c r="C1063" s="38"/>
      <c r="D1063" s="38"/>
      <c r="E1063" s="39">
        <v>48</v>
      </c>
      <c r="F1063" s="38"/>
      <c r="G1063" s="38"/>
      <c r="H1063" t="s" s="37">
        <v>7403</v>
      </c>
      <c r="I1063" t="s" s="37">
        <v>5020</v>
      </c>
    </row>
    <row r="1064" ht="16.35" customHeight="1">
      <c r="A1064" t="s" s="37">
        <v>5601</v>
      </c>
      <c r="B1064" t="s" s="37">
        <v>7404</v>
      </c>
      <c r="C1064" s="38"/>
      <c r="D1064" s="38"/>
      <c r="E1064" s="39">
        <v>25</v>
      </c>
      <c r="F1064" s="38"/>
      <c r="G1064" s="38"/>
      <c r="H1064" s="38"/>
      <c r="I1064" t="s" s="37">
        <v>5897</v>
      </c>
    </row>
    <row r="1065" ht="16.35" customHeight="1">
      <c r="A1065" t="s" s="37">
        <v>7388</v>
      </c>
      <c r="B1065" t="s" s="37">
        <v>7405</v>
      </c>
      <c r="C1065" s="38"/>
      <c r="D1065" s="38"/>
      <c r="E1065" s="39">
        <v>37</v>
      </c>
      <c r="F1065" s="38"/>
      <c r="G1065" s="38"/>
      <c r="H1065" t="s" s="37">
        <v>7387</v>
      </c>
      <c r="I1065" t="s" s="37">
        <v>4963</v>
      </c>
    </row>
    <row r="1066" ht="16.35" customHeight="1">
      <c r="A1066" t="s" s="37">
        <v>7406</v>
      </c>
      <c r="B1066" t="s" s="37">
        <v>7407</v>
      </c>
      <c r="C1066" s="38"/>
      <c r="D1066" s="38"/>
      <c r="E1066" s="39">
        <v>80</v>
      </c>
      <c r="F1066" s="38"/>
      <c r="G1066" s="38"/>
      <c r="H1066" t="s" s="37">
        <v>7408</v>
      </c>
      <c r="I1066" t="s" s="37">
        <v>5014</v>
      </c>
    </row>
    <row r="1067" ht="16.35" customHeight="1">
      <c r="A1067" t="s" s="37">
        <v>7409</v>
      </c>
      <c r="B1067" t="s" s="37">
        <v>2077</v>
      </c>
      <c r="C1067" s="38"/>
      <c r="D1067" s="38"/>
      <c r="E1067" s="39">
        <v>20</v>
      </c>
      <c r="F1067" s="38"/>
      <c r="G1067" s="38"/>
      <c r="H1067" s="38"/>
      <c r="I1067" t="s" s="37">
        <v>5665</v>
      </c>
    </row>
    <row r="1068" ht="16.35" customHeight="1">
      <c r="A1068" t="s" s="37">
        <v>7321</v>
      </c>
      <c r="B1068" t="s" s="37">
        <v>7410</v>
      </c>
      <c r="C1068" s="38"/>
      <c r="D1068" s="39">
        <v>3</v>
      </c>
      <c r="E1068" s="38"/>
      <c r="F1068" t="s" s="37">
        <v>6939</v>
      </c>
      <c r="G1068" t="s" s="37">
        <v>7411</v>
      </c>
      <c r="H1068" s="38"/>
      <c r="I1068" t="s" s="37">
        <v>4969</v>
      </c>
    </row>
    <row r="1069" ht="16.35" customHeight="1">
      <c r="A1069" t="s" s="37">
        <v>4090</v>
      </c>
      <c r="B1069" t="s" s="37">
        <v>7412</v>
      </c>
      <c r="C1069" s="38"/>
      <c r="D1069" s="38"/>
      <c r="E1069" t="s" s="37">
        <v>635</v>
      </c>
      <c r="F1069" t="s" s="37">
        <v>7413</v>
      </c>
      <c r="G1069" t="s" s="37">
        <v>7414</v>
      </c>
      <c r="H1069" s="38"/>
      <c r="I1069" t="s" s="37">
        <v>4987</v>
      </c>
    </row>
    <row r="1070" ht="16.35" customHeight="1">
      <c r="A1070" t="s" s="37">
        <v>7207</v>
      </c>
      <c r="B1070" t="s" s="37">
        <v>7415</v>
      </c>
      <c r="C1070" s="38"/>
      <c r="D1070" s="38"/>
      <c r="E1070" s="39">
        <v>1</v>
      </c>
      <c r="F1070" t="s" s="37">
        <v>7416</v>
      </c>
      <c r="G1070" t="s" s="37">
        <v>7417</v>
      </c>
      <c r="H1070" s="38"/>
      <c r="I1070" t="s" s="37">
        <v>4969</v>
      </c>
    </row>
    <row r="1071" ht="16.35" customHeight="1">
      <c r="A1071" t="s" s="37">
        <v>7418</v>
      </c>
      <c r="B1071" t="s" s="37">
        <v>7412</v>
      </c>
      <c r="C1071" s="39">
        <v>15</v>
      </c>
      <c r="D1071" s="38"/>
      <c r="E1071" s="38"/>
      <c r="F1071" t="s" s="37">
        <v>7419</v>
      </c>
      <c r="G1071" t="s" s="37">
        <v>7420</v>
      </c>
      <c r="H1071" s="38"/>
      <c r="I1071" t="s" s="37">
        <v>4963</v>
      </c>
    </row>
    <row r="1072" ht="16.35" customHeight="1">
      <c r="A1072" t="s" s="37">
        <v>6045</v>
      </c>
      <c r="B1072" t="s" s="37">
        <v>7421</v>
      </c>
      <c r="C1072" s="38"/>
      <c r="D1072" s="38"/>
      <c r="E1072" s="39">
        <v>58</v>
      </c>
      <c r="F1072" s="38"/>
      <c r="G1072" s="38"/>
      <c r="H1072" t="s" s="37">
        <v>7422</v>
      </c>
      <c r="I1072" t="s" s="37">
        <v>4969</v>
      </c>
    </row>
    <row r="1073" ht="16.35" customHeight="1">
      <c r="A1073" t="s" s="37">
        <v>7308</v>
      </c>
      <c r="B1073" t="s" s="37">
        <v>7421</v>
      </c>
      <c r="C1073" s="39">
        <v>3</v>
      </c>
      <c r="D1073" s="38"/>
      <c r="E1073" s="38"/>
      <c r="F1073" t="s" s="37">
        <v>6704</v>
      </c>
      <c r="G1073" t="s" s="37">
        <v>7423</v>
      </c>
      <c r="H1073" s="38"/>
      <c r="I1073" t="s" s="37">
        <v>4963</v>
      </c>
    </row>
    <row r="1074" ht="16.35" customHeight="1">
      <c r="A1074" t="s" s="37">
        <v>7424</v>
      </c>
      <c r="B1074" t="s" s="37">
        <v>4843</v>
      </c>
      <c r="C1074" s="38"/>
      <c r="D1074" s="38"/>
      <c r="E1074" s="39">
        <v>16</v>
      </c>
      <c r="F1074" s="38"/>
      <c r="G1074" s="38"/>
      <c r="H1074" s="38"/>
      <c r="I1074" t="s" s="37">
        <v>5897</v>
      </c>
    </row>
    <row r="1075" ht="16.35" customHeight="1">
      <c r="A1075" t="s" s="37">
        <v>7425</v>
      </c>
      <c r="B1075" t="s" s="37">
        <v>7426</v>
      </c>
      <c r="C1075" s="38"/>
      <c r="D1075" s="39">
        <v>20</v>
      </c>
      <c r="E1075" s="38"/>
      <c r="F1075" t="s" s="37">
        <v>7427</v>
      </c>
      <c r="G1075" t="s" s="37">
        <v>7428</v>
      </c>
      <c r="H1075" s="38"/>
      <c r="I1075" t="s" s="37">
        <v>4969</v>
      </c>
    </row>
    <row r="1076" ht="16.35" customHeight="1">
      <c r="A1076" t="s" s="37">
        <v>7429</v>
      </c>
      <c r="B1076" t="s" s="37">
        <v>7430</v>
      </c>
      <c r="C1076" s="38"/>
      <c r="D1076" s="38"/>
      <c r="E1076" s="39">
        <v>16</v>
      </c>
      <c r="F1076" s="38"/>
      <c r="G1076" s="38"/>
      <c r="H1076" s="38"/>
      <c r="I1076" t="s" s="37">
        <v>5195</v>
      </c>
    </row>
    <row r="1077" ht="16.35" customHeight="1">
      <c r="A1077" t="s" s="37">
        <v>7356</v>
      </c>
      <c r="B1077" t="s" s="37">
        <v>7431</v>
      </c>
      <c r="C1077" s="38"/>
      <c r="D1077" s="38"/>
      <c r="E1077" s="39">
        <v>3</v>
      </c>
      <c r="F1077" t="s" s="37">
        <v>7332</v>
      </c>
      <c r="G1077" t="s" s="37">
        <v>7102</v>
      </c>
      <c r="H1077" s="38"/>
      <c r="I1077" t="s" s="37">
        <v>4969</v>
      </c>
    </row>
    <row r="1078" ht="16.35" customHeight="1">
      <c r="A1078" t="s" s="37">
        <v>7432</v>
      </c>
      <c r="B1078" t="s" s="37">
        <v>7433</v>
      </c>
      <c r="C1078" s="38"/>
      <c r="D1078" s="38"/>
      <c r="E1078" s="39">
        <v>65</v>
      </c>
      <c r="F1078" s="38"/>
      <c r="G1078" s="38"/>
      <c r="H1078" t="s" s="37">
        <v>6533</v>
      </c>
      <c r="I1078" t="s" s="37">
        <v>4963</v>
      </c>
    </row>
    <row r="1079" ht="16.35" customHeight="1">
      <c r="A1079" t="s" s="37">
        <v>7434</v>
      </c>
      <c r="B1079" t="s" s="37">
        <v>7435</v>
      </c>
      <c r="C1079" s="39">
        <v>21</v>
      </c>
      <c r="D1079" s="38"/>
      <c r="E1079" s="38"/>
      <c r="F1079" s="38"/>
      <c r="G1079" t="s" s="37">
        <v>7436</v>
      </c>
      <c r="H1079" s="38"/>
      <c r="I1079" t="s" s="37">
        <v>7437</v>
      </c>
    </row>
    <row r="1080" ht="16.35" customHeight="1">
      <c r="A1080" t="s" s="37">
        <v>7438</v>
      </c>
      <c r="B1080" t="s" s="37">
        <v>4843</v>
      </c>
      <c r="C1080" s="38"/>
      <c r="D1080" s="38"/>
      <c r="E1080" s="39">
        <v>35</v>
      </c>
      <c r="F1080" s="38"/>
      <c r="G1080" s="38"/>
      <c r="H1080" t="s" s="37">
        <v>6886</v>
      </c>
      <c r="I1080" t="s" s="37">
        <v>4969</v>
      </c>
    </row>
    <row r="1081" ht="16.35" customHeight="1">
      <c r="A1081" t="s" s="37">
        <v>6451</v>
      </c>
      <c r="B1081" t="s" s="37">
        <v>7439</v>
      </c>
      <c r="C1081" s="38"/>
      <c r="D1081" s="38"/>
      <c r="E1081" s="39">
        <v>2</v>
      </c>
      <c r="F1081" t="s" s="37">
        <v>7108</v>
      </c>
      <c r="G1081" t="s" s="37">
        <v>7440</v>
      </c>
      <c r="H1081" s="38"/>
      <c r="I1081" t="s" s="37">
        <v>4969</v>
      </c>
    </row>
    <row r="1082" ht="16.35" customHeight="1">
      <c r="A1082" t="s" s="37">
        <v>6886</v>
      </c>
      <c r="B1082" t="s" s="37">
        <v>7441</v>
      </c>
      <c r="C1082" s="38"/>
      <c r="D1082" s="38"/>
      <c r="E1082" s="39">
        <v>35</v>
      </c>
      <c r="F1082" s="38"/>
      <c r="G1082" s="38"/>
      <c r="H1082" t="s" s="37">
        <v>7442</v>
      </c>
      <c r="I1082" t="s" s="37">
        <v>4969</v>
      </c>
    </row>
    <row r="1083" ht="16.35" customHeight="1">
      <c r="A1083" t="s" s="37">
        <v>6741</v>
      </c>
      <c r="B1083" t="s" s="37">
        <v>7443</v>
      </c>
      <c r="C1083" s="39">
        <v>2</v>
      </c>
      <c r="D1083" s="38"/>
      <c r="E1083" s="38"/>
      <c r="F1083" t="s" s="37">
        <v>7444</v>
      </c>
      <c r="G1083" t="s" s="37">
        <v>7445</v>
      </c>
      <c r="H1083" s="38"/>
      <c r="I1083" t="s" s="37">
        <v>4969</v>
      </c>
    </row>
    <row r="1084" ht="16.35" customHeight="1">
      <c r="A1084" t="s" s="37">
        <v>7446</v>
      </c>
      <c r="B1084" t="s" s="37">
        <v>7447</v>
      </c>
      <c r="C1084" s="38"/>
      <c r="D1084" s="38"/>
      <c r="E1084" s="39">
        <v>2</v>
      </c>
      <c r="F1084" t="s" s="37">
        <v>6886</v>
      </c>
      <c r="G1084" t="s" s="37">
        <v>7438</v>
      </c>
      <c r="H1084" s="38"/>
      <c r="I1084" t="s" s="37">
        <v>4969</v>
      </c>
    </row>
    <row r="1085" ht="16.35" customHeight="1">
      <c r="A1085" t="s" s="37">
        <v>6847</v>
      </c>
      <c r="B1085" t="s" s="37">
        <v>7448</v>
      </c>
      <c r="C1085" s="38"/>
      <c r="D1085" s="38"/>
      <c r="E1085" s="39">
        <v>95</v>
      </c>
      <c r="F1085" s="38"/>
      <c r="G1085" s="38"/>
      <c r="H1085" t="s" s="37">
        <v>7449</v>
      </c>
      <c r="I1085" t="s" s="37">
        <v>4963</v>
      </c>
    </row>
    <row r="1086" ht="16.35" customHeight="1">
      <c r="A1086" t="s" s="37">
        <v>7450</v>
      </c>
      <c r="B1086" t="s" s="37">
        <v>7451</v>
      </c>
      <c r="C1086" s="38"/>
      <c r="D1086" s="38"/>
      <c r="E1086" s="39">
        <v>80</v>
      </c>
      <c r="F1086" s="38"/>
      <c r="G1086" s="38"/>
      <c r="H1086" t="s" s="37">
        <v>6806</v>
      </c>
      <c r="I1086" t="s" s="37">
        <v>4969</v>
      </c>
    </row>
    <row r="1087" ht="16.35" customHeight="1">
      <c r="A1087" t="s" s="37">
        <v>7452</v>
      </c>
      <c r="B1087" t="s" s="37">
        <v>7453</v>
      </c>
      <c r="C1087" s="38"/>
      <c r="D1087" s="38"/>
      <c r="E1087" s="39">
        <v>60</v>
      </c>
      <c r="F1087" s="38"/>
      <c r="G1087" s="38"/>
      <c r="H1087" t="s" s="37">
        <v>7454</v>
      </c>
      <c r="I1087" t="s" s="37">
        <v>4969</v>
      </c>
    </row>
    <row r="1088" ht="16.35" customHeight="1">
      <c r="A1088" t="s" s="37">
        <v>7455</v>
      </c>
      <c r="B1088" t="s" s="37">
        <v>7453</v>
      </c>
      <c r="C1088" s="38"/>
      <c r="D1088" s="38"/>
      <c r="E1088" s="39">
        <v>30</v>
      </c>
      <c r="F1088" s="38"/>
      <c r="G1088" s="38"/>
      <c r="H1088" s="38"/>
      <c r="I1088" t="s" s="37">
        <v>5195</v>
      </c>
    </row>
    <row r="1089" ht="16.35" customHeight="1">
      <c r="A1089" t="s" s="37">
        <v>7456</v>
      </c>
      <c r="B1089" t="s" s="37">
        <v>7457</v>
      </c>
      <c r="C1089" s="38"/>
      <c r="D1089" s="38"/>
      <c r="E1089" s="39">
        <v>40</v>
      </c>
      <c r="F1089" s="38"/>
      <c r="G1089" s="38"/>
      <c r="H1089" s="38"/>
      <c r="I1089" t="s" s="37">
        <v>6334</v>
      </c>
    </row>
    <row r="1090" ht="16.35" customHeight="1">
      <c r="A1090" t="s" s="37">
        <v>7458</v>
      </c>
      <c r="B1090" t="s" s="37">
        <v>7459</v>
      </c>
      <c r="C1090" s="38"/>
      <c r="D1090" s="38"/>
      <c r="E1090" s="39">
        <v>11</v>
      </c>
      <c r="F1090" s="38"/>
      <c r="G1090" s="38"/>
      <c r="H1090" s="38"/>
      <c r="I1090" t="s" s="37">
        <v>5020</v>
      </c>
    </row>
    <row r="1091" ht="16.35" customHeight="1">
      <c r="A1091" t="s" s="37">
        <v>3486</v>
      </c>
      <c r="B1091" t="s" s="37">
        <v>7459</v>
      </c>
      <c r="C1091" s="38"/>
      <c r="D1091" s="38"/>
      <c r="E1091" s="39">
        <v>40</v>
      </c>
      <c r="F1091" s="38"/>
      <c r="G1091" s="38"/>
      <c r="H1091" t="s" s="37">
        <v>7079</v>
      </c>
      <c r="I1091" t="s" s="37">
        <v>4969</v>
      </c>
    </row>
    <row r="1092" ht="16.35" customHeight="1">
      <c r="A1092" t="s" s="37">
        <v>7460</v>
      </c>
      <c r="B1092" t="s" s="37">
        <v>7459</v>
      </c>
      <c r="C1092" s="38"/>
      <c r="D1092" s="38"/>
      <c r="E1092" t="s" s="37">
        <v>635</v>
      </c>
      <c r="F1092" s="38"/>
      <c r="G1092" s="38"/>
      <c r="H1092" s="38"/>
      <c r="I1092" t="s" s="37">
        <v>5176</v>
      </c>
    </row>
    <row r="1093" ht="16.35" customHeight="1">
      <c r="A1093" t="s" s="37">
        <v>7461</v>
      </c>
      <c r="B1093" t="s" s="37">
        <v>7462</v>
      </c>
      <c r="C1093" s="38"/>
      <c r="D1093" s="38"/>
      <c r="E1093" s="39">
        <v>40</v>
      </c>
      <c r="F1093" s="38"/>
      <c r="G1093" s="38"/>
      <c r="H1093" t="s" s="37">
        <v>7088</v>
      </c>
      <c r="I1093" t="s" s="37">
        <v>4963</v>
      </c>
    </row>
    <row r="1094" ht="16.35" customHeight="1">
      <c r="A1094" t="s" s="37">
        <v>7463</v>
      </c>
      <c r="B1094" t="s" s="37">
        <v>7464</v>
      </c>
      <c r="C1094" s="38"/>
      <c r="D1094" s="38"/>
      <c r="E1094" t="s" s="37">
        <v>635</v>
      </c>
      <c r="F1094" t="s" s="37">
        <v>7465</v>
      </c>
      <c r="G1094" t="s" s="37">
        <v>7466</v>
      </c>
      <c r="H1094" s="38"/>
      <c r="I1094" t="s" s="37">
        <v>4969</v>
      </c>
    </row>
    <row r="1095" ht="16.35" customHeight="1">
      <c r="A1095" t="s" s="37">
        <v>7467</v>
      </c>
      <c r="B1095" t="s" s="37">
        <v>7464</v>
      </c>
      <c r="C1095" s="38"/>
      <c r="D1095" s="38"/>
      <c r="E1095" s="39">
        <v>13</v>
      </c>
      <c r="F1095" t="s" s="37">
        <v>7468</v>
      </c>
      <c r="G1095" t="s" s="37">
        <v>635</v>
      </c>
      <c r="H1095" s="38"/>
      <c r="I1095" t="s" s="37">
        <v>4969</v>
      </c>
    </row>
    <row r="1096" ht="16.35" customHeight="1">
      <c r="A1096" t="s" s="37">
        <v>7469</v>
      </c>
      <c r="B1096" t="s" s="37">
        <v>7470</v>
      </c>
      <c r="C1096" s="38"/>
      <c r="D1096" s="38"/>
      <c r="E1096" t="s" s="37">
        <v>635</v>
      </c>
      <c r="F1096" s="38"/>
      <c r="G1096" s="38"/>
      <c r="H1096" s="38"/>
      <c r="I1096" t="s" s="37">
        <v>4969</v>
      </c>
    </row>
    <row r="1097" ht="16.35" customHeight="1">
      <c r="A1097" t="s" s="37">
        <v>7463</v>
      </c>
      <c r="B1097" t="s" s="37">
        <v>7470</v>
      </c>
      <c r="C1097" s="38"/>
      <c r="D1097" s="38"/>
      <c r="E1097" t="s" s="37">
        <v>635</v>
      </c>
      <c r="F1097" t="s" s="37">
        <v>7465</v>
      </c>
      <c r="G1097" t="s" s="37">
        <v>7466</v>
      </c>
      <c r="H1097" s="38"/>
      <c r="I1097" t="s" s="37">
        <v>4969</v>
      </c>
    </row>
    <row r="1098" ht="16.35" customHeight="1">
      <c r="A1098" t="s" s="37">
        <v>6554</v>
      </c>
      <c r="B1098" t="s" s="37">
        <v>7470</v>
      </c>
      <c r="C1098" s="38"/>
      <c r="D1098" s="38"/>
      <c r="E1098" s="39">
        <v>60</v>
      </c>
      <c r="F1098" s="38"/>
      <c r="G1098" s="38"/>
      <c r="H1098" t="s" s="37">
        <v>635</v>
      </c>
      <c r="I1098" t="s" s="37">
        <v>5020</v>
      </c>
    </row>
    <row r="1099" ht="16.35" customHeight="1">
      <c r="A1099" t="s" s="37">
        <v>7466</v>
      </c>
      <c r="B1099" t="s" s="37">
        <v>7470</v>
      </c>
      <c r="C1099" s="38"/>
      <c r="D1099" s="38"/>
      <c r="E1099" s="39">
        <v>30</v>
      </c>
      <c r="F1099" s="38"/>
      <c r="G1099" s="38"/>
      <c r="H1099" t="s" s="37">
        <v>7465</v>
      </c>
      <c r="I1099" t="s" s="37">
        <v>4969</v>
      </c>
    </row>
    <row r="1100" ht="16.35" customHeight="1">
      <c r="A1100" t="s" s="37">
        <v>7471</v>
      </c>
      <c r="B1100" t="s" s="37">
        <v>7470</v>
      </c>
      <c r="C1100" s="38"/>
      <c r="D1100" s="38"/>
      <c r="E1100" s="39">
        <v>70</v>
      </c>
      <c r="F1100" s="38"/>
      <c r="G1100" s="38"/>
      <c r="H1100" s="38"/>
      <c r="I1100" t="s" s="37">
        <v>4969</v>
      </c>
    </row>
    <row r="1101" ht="16.35" customHeight="1">
      <c r="A1101" t="s" s="37">
        <v>7472</v>
      </c>
      <c r="B1101" t="s" s="37">
        <v>7470</v>
      </c>
      <c r="C1101" s="38"/>
      <c r="D1101" s="38"/>
      <c r="E1101" s="39">
        <v>11</v>
      </c>
      <c r="F1101" t="s" s="37">
        <v>7473</v>
      </c>
      <c r="G1101" t="s" s="37">
        <v>7474</v>
      </c>
      <c r="H1101" s="38"/>
      <c r="I1101" t="s" s="37">
        <v>4969</v>
      </c>
    </row>
    <row r="1102" ht="16.35" customHeight="1">
      <c r="A1102" t="s" s="37">
        <v>7475</v>
      </c>
      <c r="B1102" t="s" s="37">
        <v>7470</v>
      </c>
      <c r="C1102" s="38"/>
      <c r="D1102" s="38"/>
      <c r="E1102" s="39">
        <v>60</v>
      </c>
      <c r="F1102" s="38"/>
      <c r="G1102" s="38"/>
      <c r="H1102" t="s" s="37">
        <v>7476</v>
      </c>
      <c r="I1102" t="s" s="37">
        <v>4969</v>
      </c>
    </row>
    <row r="1103" ht="16.35" customHeight="1">
      <c r="A1103" t="s" s="37">
        <v>5752</v>
      </c>
      <c r="B1103" t="s" s="37">
        <v>7470</v>
      </c>
      <c r="C1103" s="38"/>
      <c r="D1103" s="38"/>
      <c r="E1103" s="39">
        <v>2</v>
      </c>
      <c r="F1103" t="s" s="37">
        <v>7477</v>
      </c>
      <c r="G1103" t="s" s="37">
        <v>7478</v>
      </c>
      <c r="H1103" s="38"/>
      <c r="I1103" t="s" s="37">
        <v>4969</v>
      </c>
    </row>
    <row r="1104" ht="16.35" customHeight="1">
      <c r="A1104" t="s" s="37">
        <v>7478</v>
      </c>
      <c r="B1104" t="s" s="37">
        <v>7470</v>
      </c>
      <c r="C1104" s="38"/>
      <c r="D1104" s="38"/>
      <c r="E1104" s="39">
        <v>43</v>
      </c>
      <c r="F1104" s="38"/>
      <c r="G1104" s="38"/>
      <c r="H1104" t="s" s="37">
        <v>7477</v>
      </c>
      <c r="I1104" t="s" s="37">
        <v>4969</v>
      </c>
    </row>
    <row r="1105" ht="16.35" customHeight="1">
      <c r="A1105" t="s" s="37">
        <v>7479</v>
      </c>
      <c r="B1105" t="s" s="37">
        <v>7480</v>
      </c>
      <c r="C1105" s="39">
        <v>0</v>
      </c>
      <c r="D1105" s="38"/>
      <c r="E1105" s="38"/>
      <c r="F1105" t="s" s="37">
        <v>7452</v>
      </c>
      <c r="G1105" t="s" s="37">
        <v>7454</v>
      </c>
      <c r="H1105" s="38"/>
      <c r="I1105" t="s" s="37">
        <v>7028</v>
      </c>
    </row>
    <row r="1106" ht="16.35" customHeight="1">
      <c r="A1106" t="s" s="37">
        <v>6905</v>
      </c>
      <c r="B1106" t="s" s="37">
        <v>7481</v>
      </c>
      <c r="C1106" s="38"/>
      <c r="D1106" s="38"/>
      <c r="E1106" s="39">
        <v>40</v>
      </c>
      <c r="F1106" s="38"/>
      <c r="G1106" s="38"/>
      <c r="H1106" t="s" s="37">
        <v>7482</v>
      </c>
      <c r="I1106" t="s" s="37">
        <v>4987</v>
      </c>
    </row>
    <row r="1107" ht="16.35" customHeight="1">
      <c r="A1107" t="s" s="37">
        <v>7483</v>
      </c>
      <c r="B1107" t="s" s="37">
        <v>7484</v>
      </c>
      <c r="C1107" s="38"/>
      <c r="D1107" s="39">
        <v>3</v>
      </c>
      <c r="E1107" s="38"/>
      <c r="F1107" t="s" s="37">
        <v>6892</v>
      </c>
      <c r="G1107" t="s" s="37">
        <v>6894</v>
      </c>
      <c r="H1107" s="38"/>
      <c r="I1107" t="s" s="37">
        <v>4969</v>
      </c>
    </row>
    <row r="1108" ht="16.35" customHeight="1">
      <c r="A1108" t="s" s="37">
        <v>7399</v>
      </c>
      <c r="B1108" t="s" s="37">
        <v>7484</v>
      </c>
      <c r="C1108" s="38"/>
      <c r="D1108" s="38"/>
      <c r="E1108" s="39">
        <v>60</v>
      </c>
      <c r="F1108" s="38"/>
      <c r="G1108" s="38"/>
      <c r="H1108" t="s" s="37">
        <v>635</v>
      </c>
      <c r="I1108" t="s" s="37">
        <v>4963</v>
      </c>
    </row>
    <row r="1109" ht="16.35" customHeight="1">
      <c r="A1109" t="s" s="37">
        <v>7485</v>
      </c>
      <c r="B1109" t="s" s="37">
        <v>7486</v>
      </c>
      <c r="C1109" s="38"/>
      <c r="D1109" s="38"/>
      <c r="E1109" s="39">
        <v>60</v>
      </c>
      <c r="F1109" s="38"/>
      <c r="G1109" s="38"/>
      <c r="H1109" t="s" s="37">
        <v>635</v>
      </c>
      <c r="I1109" t="s" s="37">
        <v>5020</v>
      </c>
    </row>
    <row r="1110" ht="16.35" customHeight="1">
      <c r="A1110" t="s" s="37">
        <v>7487</v>
      </c>
      <c r="B1110" t="s" s="37">
        <v>7488</v>
      </c>
      <c r="C1110" s="38"/>
      <c r="D1110" s="38"/>
      <c r="E1110" s="39">
        <v>80</v>
      </c>
      <c r="F1110" s="38"/>
      <c r="G1110" s="38"/>
      <c r="H1110" s="38"/>
      <c r="I1110" t="s" s="37">
        <v>7489</v>
      </c>
    </row>
    <row r="1111" ht="16.35" customHeight="1">
      <c r="A1111" t="s" s="37">
        <v>7490</v>
      </c>
      <c r="B1111" t="s" s="37">
        <v>7488</v>
      </c>
      <c r="C1111" s="39">
        <v>2</v>
      </c>
      <c r="D1111" s="38"/>
      <c r="E1111" s="38"/>
      <c r="F1111" t="s" s="37">
        <v>7491</v>
      </c>
      <c r="G1111" t="s" s="37">
        <v>6321</v>
      </c>
      <c r="H1111" s="38"/>
      <c r="I1111" t="s" s="37">
        <v>4969</v>
      </c>
    </row>
    <row r="1112" ht="16.35" customHeight="1">
      <c r="A1112" t="s" s="37">
        <v>7492</v>
      </c>
      <c r="B1112" t="s" s="37">
        <v>7493</v>
      </c>
      <c r="C1112" s="38"/>
      <c r="D1112" s="38"/>
      <c r="E1112" s="39">
        <v>34</v>
      </c>
      <c r="F1112" s="38"/>
      <c r="G1112" s="38"/>
      <c r="H1112" t="s" s="37">
        <v>7494</v>
      </c>
      <c r="I1112" t="s" s="37">
        <v>4963</v>
      </c>
    </row>
    <row r="1113" ht="16.35" customHeight="1">
      <c r="A1113" t="s" s="37">
        <v>6766</v>
      </c>
      <c r="B1113" t="s" s="37">
        <v>7495</v>
      </c>
      <c r="C1113" s="38"/>
      <c r="D1113" s="38"/>
      <c r="E1113" s="39">
        <v>60</v>
      </c>
      <c r="F1113" s="38"/>
      <c r="G1113" s="38"/>
      <c r="H1113" s="38"/>
      <c r="I1113" t="s" s="37">
        <v>5941</v>
      </c>
    </row>
    <row r="1114" ht="16.35" customHeight="1">
      <c r="A1114" t="s" s="37">
        <v>2780</v>
      </c>
      <c r="B1114" t="s" s="37">
        <v>7496</v>
      </c>
      <c r="C1114" s="38"/>
      <c r="D1114" s="38"/>
      <c r="E1114" s="39">
        <v>60</v>
      </c>
      <c r="F1114" s="38"/>
      <c r="G1114" s="38"/>
      <c r="H1114" t="s" s="37">
        <v>2229</v>
      </c>
      <c r="I1114" t="s" s="37">
        <v>4969</v>
      </c>
    </row>
    <row r="1115" ht="16.35" customHeight="1">
      <c r="A1115" t="s" s="37">
        <v>6860</v>
      </c>
      <c r="B1115" t="s" s="37">
        <v>7497</v>
      </c>
      <c r="C1115" s="38"/>
      <c r="D1115" s="38"/>
      <c r="E1115" s="39">
        <v>30</v>
      </c>
      <c r="F1115" s="38"/>
      <c r="G1115" s="38"/>
      <c r="H1115" s="38"/>
      <c r="I1115" t="s" s="37">
        <v>5665</v>
      </c>
    </row>
    <row r="1116" ht="16.35" customHeight="1">
      <c r="A1116" t="s" s="37">
        <v>7498</v>
      </c>
      <c r="B1116" t="s" s="37">
        <v>7499</v>
      </c>
      <c r="C1116" s="38"/>
      <c r="D1116" s="38"/>
      <c r="E1116" s="39">
        <v>80</v>
      </c>
      <c r="F1116" s="38"/>
      <c r="G1116" s="38"/>
      <c r="H1116" t="s" s="37">
        <v>7500</v>
      </c>
      <c r="I1116" t="s" s="37">
        <v>5020</v>
      </c>
    </row>
    <row r="1117" ht="16.35" customHeight="1">
      <c r="A1117" t="s" s="37">
        <v>5731</v>
      </c>
      <c r="B1117" t="s" s="37">
        <v>7501</v>
      </c>
      <c r="C1117" s="38"/>
      <c r="D1117" s="38"/>
      <c r="E1117" s="39">
        <v>80</v>
      </c>
      <c r="F1117" s="38"/>
      <c r="G1117" s="38"/>
      <c r="H1117" t="s" s="37">
        <v>5732</v>
      </c>
      <c r="I1117" t="s" s="37">
        <v>4987</v>
      </c>
    </row>
    <row r="1118" ht="16.35" customHeight="1">
      <c r="A1118" t="s" s="37">
        <v>7052</v>
      </c>
      <c r="B1118" t="s" s="37">
        <v>7502</v>
      </c>
      <c r="C1118" s="38"/>
      <c r="D1118" s="38"/>
      <c r="E1118" s="39">
        <v>54</v>
      </c>
      <c r="F1118" s="38"/>
      <c r="G1118" s="38"/>
      <c r="H1118" t="s" s="37">
        <v>7051</v>
      </c>
      <c r="I1118" t="s" s="37">
        <v>4987</v>
      </c>
    </row>
    <row r="1119" ht="16.35" customHeight="1">
      <c r="A1119" t="s" s="37">
        <v>7207</v>
      </c>
      <c r="B1119" t="s" s="37">
        <v>7503</v>
      </c>
      <c r="C1119" s="38"/>
      <c r="D1119" s="38"/>
      <c r="E1119" s="39">
        <v>5</v>
      </c>
      <c r="F1119" t="s" s="37">
        <v>7207</v>
      </c>
      <c r="G1119" t="s" s="37">
        <v>7504</v>
      </c>
      <c r="H1119" s="38"/>
      <c r="I1119" t="s" s="37">
        <v>4987</v>
      </c>
    </row>
    <row r="1120" ht="16.35" customHeight="1">
      <c r="A1120" t="s" s="37">
        <v>5744</v>
      </c>
      <c r="B1120" t="s" s="37">
        <v>7505</v>
      </c>
      <c r="C1120" s="38"/>
      <c r="D1120" s="38"/>
      <c r="E1120" s="39">
        <v>80</v>
      </c>
      <c r="F1120" s="38"/>
      <c r="G1120" s="38"/>
      <c r="H1120" t="s" s="37">
        <v>635</v>
      </c>
      <c r="I1120" t="s" s="37">
        <v>4969</v>
      </c>
    </row>
    <row r="1121" ht="16.35" customHeight="1">
      <c r="A1121" t="s" s="37">
        <v>6841</v>
      </c>
      <c r="B1121" t="s" s="37">
        <v>7505</v>
      </c>
      <c r="C1121" s="38"/>
      <c r="D1121" s="38"/>
      <c r="E1121" s="39">
        <v>47</v>
      </c>
      <c r="F1121" s="38"/>
      <c r="G1121" s="38"/>
      <c r="H1121" t="s" s="37">
        <v>6573</v>
      </c>
      <c r="I1121" t="s" s="37">
        <v>4969</v>
      </c>
    </row>
    <row r="1122" ht="16.35" customHeight="1">
      <c r="A1122" t="s" s="37">
        <v>6159</v>
      </c>
      <c r="B1122" t="s" s="37">
        <v>7506</v>
      </c>
      <c r="C1122" s="38"/>
      <c r="D1122" s="38"/>
      <c r="E1122" s="39">
        <v>80</v>
      </c>
      <c r="F1122" s="38"/>
      <c r="G1122" s="38"/>
      <c r="H1122" t="s" s="37">
        <v>7507</v>
      </c>
      <c r="I1122" t="s" s="37">
        <v>4963</v>
      </c>
    </row>
    <row r="1123" ht="16.35" customHeight="1">
      <c r="A1123" t="s" s="37">
        <v>7508</v>
      </c>
      <c r="B1123" t="s" s="37">
        <v>7509</v>
      </c>
      <c r="C1123" s="38"/>
      <c r="D1123" s="38"/>
      <c r="E1123" s="39">
        <v>3</v>
      </c>
      <c r="F1123" t="s" s="37">
        <v>7494</v>
      </c>
      <c r="G1123" t="s" s="37">
        <v>7510</v>
      </c>
      <c r="H1123" s="38"/>
      <c r="I1123" t="s" s="37">
        <v>4963</v>
      </c>
    </row>
    <row r="1124" ht="16.35" customHeight="1">
      <c r="A1124" t="s" s="37">
        <v>7511</v>
      </c>
      <c r="B1124" t="s" s="37">
        <v>7512</v>
      </c>
      <c r="C1124" s="38"/>
      <c r="D1124" s="38"/>
      <c r="E1124" s="39">
        <v>60</v>
      </c>
      <c r="F1124" s="38"/>
      <c r="G1124" s="38"/>
      <c r="H1124" s="38"/>
      <c r="I1124" t="s" s="37">
        <v>5840</v>
      </c>
    </row>
    <row r="1125" ht="16.35" customHeight="1">
      <c r="A1125" t="s" s="37">
        <v>7018</v>
      </c>
      <c r="B1125" t="s" s="37">
        <v>7513</v>
      </c>
      <c r="C1125" s="38"/>
      <c r="D1125" s="38"/>
      <c r="E1125" s="39">
        <v>40</v>
      </c>
      <c r="F1125" s="38"/>
      <c r="G1125" s="38"/>
      <c r="H1125" s="38"/>
      <c r="I1125" t="s" s="37">
        <v>5984</v>
      </c>
    </row>
    <row r="1126" ht="16.35" customHeight="1">
      <c r="A1126" t="s" s="37">
        <v>7514</v>
      </c>
      <c r="B1126" t="s" s="37">
        <v>7515</v>
      </c>
      <c r="C1126" s="38"/>
      <c r="D1126" s="38"/>
      <c r="E1126" s="39">
        <v>2</v>
      </c>
      <c r="F1126" t="s" s="37">
        <v>7516</v>
      </c>
      <c r="G1126" t="s" s="37">
        <v>7102</v>
      </c>
      <c r="H1126" s="38"/>
      <c r="I1126" t="s" s="37">
        <v>4969</v>
      </c>
    </row>
    <row r="1127" ht="16.35" customHeight="1">
      <c r="A1127" t="s" s="37">
        <v>7517</v>
      </c>
      <c r="B1127" t="s" s="37">
        <v>7518</v>
      </c>
      <c r="C1127" s="38"/>
      <c r="D1127" s="38"/>
      <c r="E1127" s="39">
        <v>48</v>
      </c>
      <c r="F1127" s="38"/>
      <c r="G1127" s="38"/>
      <c r="H1127" t="s" s="37">
        <v>7102</v>
      </c>
      <c r="I1127" t="s" s="37">
        <v>4987</v>
      </c>
    </row>
    <row r="1128" ht="16.35" customHeight="1">
      <c r="A1128" t="s" s="37">
        <v>7519</v>
      </c>
      <c r="B1128" t="s" s="37">
        <v>7518</v>
      </c>
      <c r="C1128" s="38"/>
      <c r="D1128" s="38"/>
      <c r="E1128" s="39">
        <v>3</v>
      </c>
      <c r="F1128" t="s" s="37">
        <v>7520</v>
      </c>
      <c r="G1128" t="s" s="37">
        <v>5663</v>
      </c>
      <c r="H1128" s="38"/>
      <c r="I1128" t="s" s="37">
        <v>4987</v>
      </c>
    </row>
    <row r="1129" ht="16.35" customHeight="1">
      <c r="A1129" t="s" s="37">
        <v>5651</v>
      </c>
      <c r="B1129" t="s" s="37">
        <v>7521</v>
      </c>
      <c r="C1129" s="38"/>
      <c r="D1129" s="38"/>
      <c r="E1129" s="39">
        <v>60</v>
      </c>
      <c r="F1129" s="38"/>
      <c r="G1129" s="38"/>
      <c r="H1129" t="s" s="37">
        <v>5119</v>
      </c>
      <c r="I1129" t="s" s="37">
        <v>4969</v>
      </c>
    </row>
    <row r="1130" ht="16.35" customHeight="1">
      <c r="A1130" t="s" s="37">
        <v>7522</v>
      </c>
      <c r="B1130" t="s" s="37">
        <v>7521</v>
      </c>
      <c r="C1130" s="38"/>
      <c r="D1130" s="38"/>
      <c r="E1130" s="39">
        <v>4</v>
      </c>
      <c r="F1130" t="s" s="37">
        <v>6642</v>
      </c>
      <c r="G1130" t="s" s="37">
        <v>7079</v>
      </c>
      <c r="H1130" s="38"/>
      <c r="I1130" t="s" s="37">
        <v>5020</v>
      </c>
    </row>
    <row r="1131" ht="16.35" customHeight="1">
      <c r="A1131" t="s" s="37">
        <v>7523</v>
      </c>
      <c r="B1131" t="s" s="37">
        <v>7521</v>
      </c>
      <c r="C1131" s="38"/>
      <c r="D1131" s="38"/>
      <c r="E1131" s="39">
        <v>80</v>
      </c>
      <c r="F1131" s="38"/>
      <c r="G1131" s="38"/>
      <c r="H1131" t="s" s="37">
        <v>7524</v>
      </c>
      <c r="I1131" t="s" s="37">
        <v>4987</v>
      </c>
    </row>
    <row r="1132" ht="16.35" customHeight="1">
      <c r="A1132" t="s" s="37">
        <v>6458</v>
      </c>
      <c r="B1132" t="s" s="37">
        <v>7525</v>
      </c>
      <c r="C1132" s="38"/>
      <c r="D1132" s="38"/>
      <c r="E1132" s="39">
        <v>50</v>
      </c>
      <c r="F1132" s="38"/>
      <c r="G1132" s="38"/>
      <c r="H1132" t="s" s="37">
        <v>6647</v>
      </c>
      <c r="I1132" t="s" s="37">
        <v>4969</v>
      </c>
    </row>
    <row r="1133" ht="16.65" customHeight="1">
      <c r="A1133" s="38"/>
      <c r="B1133" s="38"/>
      <c r="C1133" s="40"/>
      <c r="D1133" s="40"/>
      <c r="E1133" s="40"/>
      <c r="F1133" s="38"/>
      <c r="G1133" s="38"/>
      <c r="H1133" s="38"/>
      <c r="I1133" s="38"/>
    </row>
    <row r="1134" ht="17" customHeight="1">
      <c r="A1134" s="38"/>
      <c r="B1134" s="41">
        <f>COUNTIF(B2:B1132,"=1795*")</f>
        <v>70</v>
      </c>
      <c r="C1134" s="11">
        <f>COUNTIF(C339:C1132,"&lt;2")</f>
        <v>27</v>
      </c>
      <c r="D1134" s="11">
        <f>793-COUNTBLANK(D339:D1132)</f>
        <v>87</v>
      </c>
      <c r="E1134" s="11">
        <f>COUNTIF(E339:E1132,"&lt;10")</f>
        <v>133</v>
      </c>
      <c r="F1134" s="42"/>
      <c r="G1134" s="38"/>
      <c r="H1134" s="38"/>
      <c r="I1134" s="38"/>
    </row>
    <row r="1135" ht="17" customHeight="1">
      <c r="A1135" s="38"/>
      <c r="B1135" s="38"/>
      <c r="C1135" s="36"/>
      <c r="D1135" s="43"/>
      <c r="E1135" s="25">
        <f>C1134+D1134+E1134</f>
        <v>247</v>
      </c>
      <c r="F1135" s="42"/>
      <c r="G1135" s="38"/>
      <c r="H1135" s="38"/>
      <c r="I1135" s="38"/>
    </row>
    <row r="1136" ht="16.65" customHeight="1">
      <c r="A1136" s="38"/>
      <c r="B1136" s="38"/>
      <c r="C1136" s="38"/>
      <c r="D1136" s="44"/>
      <c r="E1136" s="45"/>
      <c r="F1136" s="42"/>
      <c r="G1136" s="38"/>
      <c r="H1136" s="38"/>
      <c r="I1136" s="38"/>
    </row>
  </sheetData>
  <pageMargins left="1" right="1" top="1" bottom="1" header="0.25" footer="0.25"/>
  <pageSetup firstPageNumber="1" fitToHeight="1" fitToWidth="1" scale="100" useFirstPageNumber="0" orientation="portrait" pageOrder="downThenOver"/>
  <headerFooter>
    <oddFooter>&amp;C&amp;"Helvetica Neue,Regular"&amp;12&amp;K000000&amp;P</oddFooter>
  </headerFooter>
</worksheet>
</file>

<file path=xl/worksheets/sheet6.xml><?xml version="1.0" encoding="utf-8"?>
<worksheet xmlns:r="http://schemas.openxmlformats.org/officeDocument/2006/relationships" xmlns="http://schemas.openxmlformats.org/spreadsheetml/2006/main">
  <sheetPr>
    <pageSetUpPr fitToPage="1"/>
  </sheetPr>
  <dimension ref="A2:R15"/>
  <sheetViews>
    <sheetView workbookViewId="0" showGridLines="0" defaultGridColor="1">
      <pane topLeftCell="B3" xSplit="1" ySplit="2" activePane="bottomRight" state="frozen"/>
    </sheetView>
  </sheetViews>
  <sheetFormatPr defaultColWidth="16.3333" defaultRowHeight="16.6" customHeight="1" outlineLevelRow="0" outlineLevelCol="0"/>
  <cols>
    <col min="1" max="1" width="8.0625" style="47" customWidth="1"/>
    <col min="2" max="18" width="11.1562" style="47" customWidth="1"/>
    <col min="19" max="16384" width="16.3516" style="47" customWidth="1"/>
  </cols>
  <sheetData>
    <row r="1" ht="19" customHeight="1">
      <c r="A1" t="s" s="32">
        <v>4076</v>
      </c>
      <c r="B1" s="32"/>
      <c r="C1" s="32"/>
      <c r="D1" s="32"/>
      <c r="E1" s="32"/>
      <c r="F1" s="32"/>
      <c r="G1" s="32"/>
      <c r="H1" s="32"/>
      <c r="I1" s="32"/>
      <c r="J1" s="32"/>
      <c r="K1" s="32"/>
      <c r="L1" s="32"/>
      <c r="M1" s="32"/>
      <c r="N1" s="32"/>
      <c r="O1" s="32"/>
      <c r="P1" s="32"/>
      <c r="Q1" s="32"/>
      <c r="R1" s="32"/>
    </row>
    <row r="2" ht="16.55" customHeight="1">
      <c r="A2" s="48"/>
      <c r="B2" t="s" s="49">
        <v>7526</v>
      </c>
      <c r="C2" t="s" s="49">
        <v>7527</v>
      </c>
      <c r="D2" t="s" s="49">
        <v>7528</v>
      </c>
      <c r="E2" t="s" s="49">
        <v>7529</v>
      </c>
      <c r="F2" t="s" s="49">
        <v>7530</v>
      </c>
      <c r="G2" t="s" s="49">
        <v>7531</v>
      </c>
      <c r="H2" t="s" s="49">
        <v>7532</v>
      </c>
      <c r="I2" t="s" s="49">
        <v>7533</v>
      </c>
      <c r="J2" t="s" s="49">
        <v>7534</v>
      </c>
      <c r="K2" t="s" s="49">
        <v>7535</v>
      </c>
      <c r="L2" t="s" s="49">
        <v>7536</v>
      </c>
      <c r="M2" t="s" s="49">
        <v>7537</v>
      </c>
      <c r="N2" t="s" s="49">
        <v>7538</v>
      </c>
      <c r="O2" t="s" s="50">
        <v>7539</v>
      </c>
      <c r="P2" t="s" s="51">
        <v>7540</v>
      </c>
      <c r="Q2" t="s" s="52">
        <v>7541</v>
      </c>
      <c r="R2" t="s" s="53">
        <v>7542</v>
      </c>
    </row>
    <row r="3" ht="16.55" customHeight="1">
      <c r="A3" t="s" s="54">
        <v>7543</v>
      </c>
      <c r="B3" s="55">
        <v>86</v>
      </c>
      <c r="C3" s="56">
        <f>B3/B$14</f>
        <v>0.434343434343434</v>
      </c>
      <c r="D3" s="56">
        <f>B3/B$15</f>
        <v>0.362869198312236</v>
      </c>
      <c r="E3" s="57">
        <v>125</v>
      </c>
      <c r="F3" s="56">
        <f>E3/E$14</f>
        <v>0.22202486678508</v>
      </c>
      <c r="G3" s="56">
        <f>E3/E$15</f>
        <v>0.205930807248764</v>
      </c>
      <c r="H3" s="57">
        <v>289</v>
      </c>
      <c r="I3" s="56">
        <f>H3/H$14</f>
        <v>0.42375366568915</v>
      </c>
      <c r="J3" s="56">
        <f>H3/H$15</f>
        <v>0.374352331606218</v>
      </c>
      <c r="K3" s="57">
        <v>151</v>
      </c>
      <c r="L3" s="56">
        <f>K3/K15</f>
        <v>0.354460093896714</v>
      </c>
      <c r="M3" s="57">
        <v>291</v>
      </c>
      <c r="N3" s="56">
        <f>M3/M$14</f>
        <v>0.402489626556017</v>
      </c>
      <c r="O3" s="58">
        <f>M3/M$15</f>
        <v>0.367424242424242</v>
      </c>
      <c r="P3" s="59">
        <f>B3+E3+H3+M3</f>
        <v>791</v>
      </c>
      <c r="Q3" s="60">
        <f>P3/P$14</f>
        <v>0.365189289012004</v>
      </c>
      <c r="R3" s="61">
        <f>P3/P$15</f>
        <v>0.279110797459421</v>
      </c>
    </row>
    <row r="4" ht="16.35" customHeight="1">
      <c r="A4" t="s" s="62">
        <v>7544</v>
      </c>
      <c r="B4" s="63">
        <v>16</v>
      </c>
      <c r="C4" s="64">
        <f>B4/B$14</f>
        <v>0.0808080808080808</v>
      </c>
      <c r="D4" s="64">
        <f>B4/B$15</f>
        <v>0.0675105485232068</v>
      </c>
      <c r="E4" s="39">
        <v>39</v>
      </c>
      <c r="F4" s="64">
        <f>E4/E$14</f>
        <v>0.0692717584369449</v>
      </c>
      <c r="G4" s="64">
        <f>E4/E$15</f>
        <v>0.0642504118616145</v>
      </c>
      <c r="H4" s="39">
        <v>61</v>
      </c>
      <c r="I4" s="64">
        <f>H4/H$14</f>
        <v>0.08944281524926689</v>
      </c>
      <c r="J4" s="64">
        <f>H4/H$15</f>
        <v>0.07901554404145079</v>
      </c>
      <c r="K4" s="38"/>
      <c r="L4" s="38"/>
      <c r="M4" s="39">
        <v>49</v>
      </c>
      <c r="N4" s="64">
        <f>M4/M$14</f>
        <v>0.06777316735822959</v>
      </c>
      <c r="O4" s="65">
        <f>M4/M$15</f>
        <v>0.0618686868686869</v>
      </c>
      <c r="P4" s="66">
        <f>B4+E4+H4+M4</f>
        <v>165</v>
      </c>
      <c r="Q4" s="67">
        <f>P4/P$14</f>
        <v>0.07617728531855961</v>
      </c>
      <c r="R4" s="68">
        <f>P4/P$15</f>
        <v>0.0582215949188426</v>
      </c>
    </row>
    <row r="5" ht="16.35" customHeight="1">
      <c r="A5" t="s" s="62">
        <v>7545</v>
      </c>
      <c r="B5" s="63">
        <v>13</v>
      </c>
      <c r="C5" s="64">
        <f>B5/B$14</f>
        <v>0.0656565656565657</v>
      </c>
      <c r="D5" s="64">
        <f>B5/B$15</f>
        <v>0.0548523206751055</v>
      </c>
      <c r="E5" s="39">
        <v>35</v>
      </c>
      <c r="F5" s="64">
        <f>E5/E$14</f>
        <v>0.0621669626998224</v>
      </c>
      <c r="G5" s="64">
        <f>E5/E$15</f>
        <v>0.057660626029654</v>
      </c>
      <c r="H5" s="39">
        <v>33</v>
      </c>
      <c r="I5" s="64">
        <f>H5/H$14</f>
        <v>0.0483870967741935</v>
      </c>
      <c r="J5" s="64">
        <f>H5/H$15</f>
        <v>0.0427461139896373</v>
      </c>
      <c r="K5" s="38"/>
      <c r="L5" s="38"/>
      <c r="M5" s="39">
        <v>49</v>
      </c>
      <c r="N5" s="64">
        <f>M5/M$14</f>
        <v>0.06777316735822959</v>
      </c>
      <c r="O5" s="65">
        <f>M5/M$15</f>
        <v>0.0618686868686869</v>
      </c>
      <c r="P5" s="69">
        <f>B5+E5+H5+M5</f>
        <v>130</v>
      </c>
      <c r="Q5" s="70">
        <f>P5/P$14</f>
        <v>0.0600184672206833</v>
      </c>
      <c r="R5" s="68">
        <f>P5/P$15</f>
        <v>0.0458715596330275</v>
      </c>
    </row>
    <row r="6" ht="16.35" customHeight="1">
      <c r="A6" t="s" s="62">
        <v>7546</v>
      </c>
      <c r="B6" s="63">
        <v>7</v>
      </c>
      <c r="C6" s="64">
        <f>B6/B$14</f>
        <v>0.0353535353535354</v>
      </c>
      <c r="D6" s="64">
        <f>B6/B$15</f>
        <v>0.029535864978903</v>
      </c>
      <c r="E6" s="39">
        <v>35</v>
      </c>
      <c r="F6" s="64">
        <f>E6/E$14</f>
        <v>0.0621669626998224</v>
      </c>
      <c r="G6" s="64">
        <f>E6/E$15</f>
        <v>0.057660626029654</v>
      </c>
      <c r="H6" s="39">
        <v>36</v>
      </c>
      <c r="I6" s="64">
        <f>H6/H$14</f>
        <v>0.0527859237536657</v>
      </c>
      <c r="J6" s="64">
        <f>H6/H$15</f>
        <v>0.0466321243523316</v>
      </c>
      <c r="K6" s="38"/>
      <c r="L6" s="38"/>
      <c r="M6" s="39">
        <v>40</v>
      </c>
      <c r="N6" s="64">
        <f>M6/M$14</f>
        <v>0.0553250345781466</v>
      </c>
      <c r="O6" s="65">
        <f>M6/M$15</f>
        <v>0.0505050505050505</v>
      </c>
      <c r="P6" s="71">
        <f>B6+E6+H6+M6</f>
        <v>118</v>
      </c>
      <c r="Q6" s="70">
        <f>P6/P$14</f>
        <v>0.0544783010156971</v>
      </c>
      <c r="R6" s="68">
        <f>P6/P$15</f>
        <v>0.0416372618207481</v>
      </c>
    </row>
    <row r="7" ht="16.35" customHeight="1">
      <c r="A7" t="s" s="62">
        <v>7547</v>
      </c>
      <c r="B7" s="63">
        <v>13</v>
      </c>
      <c r="C7" s="64">
        <f>B7/B$14</f>
        <v>0.0656565656565657</v>
      </c>
      <c r="D7" s="64">
        <f>B7/B$15</f>
        <v>0.0548523206751055</v>
      </c>
      <c r="E7" s="39">
        <v>38</v>
      </c>
      <c r="F7" s="64">
        <f>E7/E$14</f>
        <v>0.0674955595026643</v>
      </c>
      <c r="G7" s="64">
        <f>E7/E$15</f>
        <v>0.06260296540362439</v>
      </c>
      <c r="H7" s="39">
        <v>31</v>
      </c>
      <c r="I7" s="64">
        <f>H7/H$14</f>
        <v>0.0454545454545455</v>
      </c>
      <c r="J7" s="64">
        <f>H7/H$15</f>
        <v>0.0401554404145078</v>
      </c>
      <c r="K7" s="38"/>
      <c r="L7" s="38"/>
      <c r="M7" s="39">
        <v>45</v>
      </c>
      <c r="N7" s="64">
        <f>M7/M$14</f>
        <v>0.0622406639004149</v>
      </c>
      <c r="O7" s="65">
        <f>M7/M$15</f>
        <v>0.0568181818181818</v>
      </c>
      <c r="P7" s="71">
        <f>B7+E7+H7+M7</f>
        <v>127</v>
      </c>
      <c r="Q7" s="70">
        <f>P7/P$14</f>
        <v>0.0586334256694367</v>
      </c>
      <c r="R7" s="68">
        <f>P7/P$15</f>
        <v>0.0448129851799577</v>
      </c>
    </row>
    <row r="8" ht="16.35" customHeight="1">
      <c r="A8" t="s" s="62">
        <v>7548</v>
      </c>
      <c r="B8" s="63">
        <v>7</v>
      </c>
      <c r="C8" s="64">
        <f>B8/B$14</f>
        <v>0.0353535353535354</v>
      </c>
      <c r="D8" s="64">
        <f>B8/B$15</f>
        <v>0.029535864978903</v>
      </c>
      <c r="E8" s="39">
        <v>51</v>
      </c>
      <c r="F8" s="64">
        <f>E8/E$14</f>
        <v>0.0905861456483126</v>
      </c>
      <c r="G8" s="64">
        <f>E8/E$15</f>
        <v>0.0840197693574959</v>
      </c>
      <c r="H8" s="39">
        <v>43</v>
      </c>
      <c r="I8" s="64">
        <f>H8/H$14</f>
        <v>0.063049853372434</v>
      </c>
      <c r="J8" s="64">
        <f>H8/H$15</f>
        <v>0.055699481865285</v>
      </c>
      <c r="K8" s="38"/>
      <c r="L8" s="38"/>
      <c r="M8" s="39">
        <v>45</v>
      </c>
      <c r="N8" s="64">
        <f>M8/M$14</f>
        <v>0.0622406639004149</v>
      </c>
      <c r="O8" s="65">
        <f>M8/M$15</f>
        <v>0.0568181818181818</v>
      </c>
      <c r="P8" s="71">
        <f>B8+E8+H8+M8</f>
        <v>146</v>
      </c>
      <c r="Q8" s="70">
        <f>P8/P$14</f>
        <v>0.0674053554939982</v>
      </c>
      <c r="R8" s="68">
        <f>P8/P$15</f>
        <v>0.0515172900494001</v>
      </c>
    </row>
    <row r="9" ht="16.35" customHeight="1">
      <c r="A9" t="s" s="62">
        <v>7549</v>
      </c>
      <c r="B9" s="63">
        <v>20</v>
      </c>
      <c r="C9" s="64">
        <f>B9/B$14</f>
        <v>0.101010101010101</v>
      </c>
      <c r="D9" s="64">
        <f>B9/B$15</f>
        <v>0.08438818565400839</v>
      </c>
      <c r="E9" s="39">
        <v>73</v>
      </c>
      <c r="F9" s="64">
        <f>E9/E$14</f>
        <v>0.129662522202487</v>
      </c>
      <c r="G9" s="64">
        <f>E9/E$15</f>
        <v>0.120263591433278</v>
      </c>
      <c r="H9" s="39">
        <v>66</v>
      </c>
      <c r="I9" s="64">
        <f>H9/H$14</f>
        <v>0.09677419354838709</v>
      </c>
      <c r="J9" s="64">
        <f>H9/H$15</f>
        <v>0.0854922279792746</v>
      </c>
      <c r="K9" s="38"/>
      <c r="L9" s="38"/>
      <c r="M9" s="39">
        <v>76</v>
      </c>
      <c r="N9" s="64">
        <f>M9/M$14</f>
        <v>0.105117565698479</v>
      </c>
      <c r="O9" s="65">
        <f>M9/M$15</f>
        <v>0.09595959595959599</v>
      </c>
      <c r="P9" s="71">
        <f>B9+E9+H9+M9</f>
        <v>235</v>
      </c>
      <c r="Q9" s="70">
        <f>P9/P$14</f>
        <v>0.108494921514312</v>
      </c>
      <c r="R9" s="68">
        <f>P9/P$15</f>
        <v>0.08292166549047281</v>
      </c>
    </row>
    <row r="10" ht="16.35" customHeight="1">
      <c r="A10" t="s" s="62">
        <v>7550</v>
      </c>
      <c r="B10" s="63">
        <v>25</v>
      </c>
      <c r="C10" s="64">
        <f>B10/B$14</f>
        <v>0.126262626262626</v>
      </c>
      <c r="D10" s="64">
        <f>B10/B$15</f>
        <v>0.105485232067511</v>
      </c>
      <c r="E10" s="39">
        <v>112</v>
      </c>
      <c r="F10" s="64">
        <f>E10/E$14</f>
        <v>0.198934280639432</v>
      </c>
      <c r="G10" s="64">
        <f>E10/E$15</f>
        <v>0.184514003294893</v>
      </c>
      <c r="H10" s="39">
        <v>74</v>
      </c>
      <c r="I10" s="64">
        <f>H10/H$14</f>
        <v>0.108504398826979</v>
      </c>
      <c r="J10" s="64">
        <f>H10/H$15</f>
        <v>0.0958549222797927</v>
      </c>
      <c r="K10" s="38"/>
      <c r="L10" s="38"/>
      <c r="M10" s="39">
        <v>72</v>
      </c>
      <c r="N10" s="64">
        <f>M10/M$14</f>
        <v>0.09958506224066389</v>
      </c>
      <c r="O10" s="65">
        <f>M10/M$15</f>
        <v>0.0909090909090909</v>
      </c>
      <c r="P10" s="71">
        <f>B10+E10+H10+M10</f>
        <v>283</v>
      </c>
      <c r="Q10" s="70">
        <f>P10/P$14</f>
        <v>0.130655586334257</v>
      </c>
      <c r="R10" s="68">
        <f>P10/P$15</f>
        <v>0.0998588567395907</v>
      </c>
    </row>
    <row r="11" ht="16.35" customHeight="1">
      <c r="A11" t="s" s="62">
        <v>7551</v>
      </c>
      <c r="B11" s="63">
        <v>7</v>
      </c>
      <c r="C11" s="64">
        <f>B11/B$14</f>
        <v>0.0353535353535354</v>
      </c>
      <c r="D11" s="64">
        <f>B11/B$15</f>
        <v>0.029535864978903</v>
      </c>
      <c r="E11" s="39">
        <v>43</v>
      </c>
      <c r="F11" s="64">
        <f>E11/E$14</f>
        <v>0.0763765541740675</v>
      </c>
      <c r="G11" s="64">
        <f>E11/E$15</f>
        <v>0.070840197693575</v>
      </c>
      <c r="H11" s="39">
        <v>44</v>
      </c>
      <c r="I11" s="64">
        <f>H11/H$14</f>
        <v>0.0645161290322581</v>
      </c>
      <c r="J11" s="64">
        <f>H11/H$15</f>
        <v>0.0569948186528497</v>
      </c>
      <c r="K11" s="38"/>
      <c r="L11" s="38"/>
      <c r="M11" s="39">
        <v>47</v>
      </c>
      <c r="N11" s="64">
        <f>M11/M$14</f>
        <v>0.0650069156293223</v>
      </c>
      <c r="O11" s="65">
        <f>M11/M$15</f>
        <v>0.0593434343434343</v>
      </c>
      <c r="P11" s="71">
        <f>B11+E11+H11+M11</f>
        <v>141</v>
      </c>
      <c r="Q11" s="70">
        <f>P11/P$14</f>
        <v>0.0650969529085873</v>
      </c>
      <c r="R11" s="68">
        <f>P11/P$15</f>
        <v>0.0497529992942837</v>
      </c>
    </row>
    <row r="12" ht="16.35" customHeight="1">
      <c r="A12" t="s" s="62">
        <v>7552</v>
      </c>
      <c r="B12" s="63">
        <v>4</v>
      </c>
      <c r="C12" s="64">
        <f>B12/B$14</f>
        <v>0.0202020202020202</v>
      </c>
      <c r="D12" s="64">
        <f>B12/B$15</f>
        <v>0.0168776371308017</v>
      </c>
      <c r="E12" s="39">
        <v>12</v>
      </c>
      <c r="F12" s="64">
        <f>E12/E$14</f>
        <v>0.0213143872113677</v>
      </c>
      <c r="G12" s="64">
        <f>E12/E$15</f>
        <v>0.0197693574958814</v>
      </c>
      <c r="H12" s="39">
        <v>5</v>
      </c>
      <c r="I12" s="64">
        <f>H12/H$14</f>
        <v>0.00733137829912023</v>
      </c>
      <c r="J12" s="64">
        <f>H12/H$15</f>
        <v>0.00647668393782383</v>
      </c>
      <c r="K12" s="38"/>
      <c r="L12" s="38"/>
      <c r="M12" s="39">
        <v>9</v>
      </c>
      <c r="N12" s="64">
        <f>M12/M$14</f>
        <v>0.012448132780083</v>
      </c>
      <c r="O12" s="65">
        <f>M12/M$15</f>
        <v>0.0113636363636364</v>
      </c>
      <c r="P12" s="71">
        <f>B12+E12+H12+M12</f>
        <v>30</v>
      </c>
      <c r="Q12" s="70">
        <f>P12/P$14</f>
        <v>0.0138504155124654</v>
      </c>
      <c r="R12" s="68">
        <f>P12/P$15</f>
        <v>0.0105857445306987</v>
      </c>
    </row>
    <row r="13" ht="16.35" customHeight="1">
      <c r="A13" s="72"/>
      <c r="B13" s="73"/>
      <c r="C13" s="38"/>
      <c r="D13" s="38"/>
      <c r="E13" s="38"/>
      <c r="F13" s="38"/>
      <c r="G13" s="38"/>
      <c r="H13" s="38"/>
      <c r="I13" s="38"/>
      <c r="J13" s="38"/>
      <c r="K13" s="38"/>
      <c r="L13" s="38"/>
      <c r="M13" s="38"/>
      <c r="N13" s="38"/>
      <c r="O13" s="74"/>
      <c r="P13" s="75"/>
      <c r="Q13" s="76"/>
      <c r="R13" s="77"/>
    </row>
    <row r="14" ht="16.35" customHeight="1">
      <c r="A14" t="s" s="62">
        <v>7553</v>
      </c>
      <c r="B14" s="63">
        <f>SUM(B3:B12)</f>
        <v>198</v>
      </c>
      <c r="C14" s="64">
        <f>SUM(C3:C12)</f>
        <v>1</v>
      </c>
      <c r="D14" s="64">
        <f>SUM(D3:D12)</f>
        <v>0.835443037974684</v>
      </c>
      <c r="E14" s="39">
        <f>SUM(E3:E12)</f>
        <v>563</v>
      </c>
      <c r="F14" s="64">
        <f>SUM(F3:F12)</f>
        <v>1</v>
      </c>
      <c r="G14" s="64">
        <f>SUM(G3:G12)</f>
        <v>0.9275123558484339</v>
      </c>
      <c r="H14" s="39">
        <f>SUM(H3:H12)</f>
        <v>682</v>
      </c>
      <c r="I14" s="64">
        <f>SUM(I3:I12)</f>
        <v>1</v>
      </c>
      <c r="J14" s="64">
        <f>SUM(J3:J12)</f>
        <v>0.883419689119171</v>
      </c>
      <c r="K14" s="38"/>
      <c r="L14" s="38"/>
      <c r="M14" s="39">
        <f>SUM(M3:M12)</f>
        <v>723</v>
      </c>
      <c r="N14" s="64">
        <f>SUM(N3:N12)</f>
        <v>1</v>
      </c>
      <c r="O14" s="65">
        <f>SUM(O3:O12)</f>
        <v>0.912878787878788</v>
      </c>
      <c r="P14" s="78">
        <f>B14+E14+H14+M14</f>
        <v>2166</v>
      </c>
      <c r="Q14" s="70">
        <f>SUM(Q3:Q12)</f>
        <v>1</v>
      </c>
      <c r="R14" s="68">
        <f>SUM(R3:R12)</f>
        <v>0.764290755116443</v>
      </c>
    </row>
    <row r="15" ht="16.35" customHeight="1">
      <c r="A15" t="s" s="62">
        <v>7554</v>
      </c>
      <c r="B15" s="63">
        <v>237</v>
      </c>
      <c r="C15" s="38"/>
      <c r="D15" s="38"/>
      <c r="E15" s="39">
        <v>607</v>
      </c>
      <c r="F15" s="38"/>
      <c r="G15" s="38"/>
      <c r="H15" s="39">
        <v>772</v>
      </c>
      <c r="I15" s="38"/>
      <c r="J15" s="38"/>
      <c r="K15" s="39">
        <v>426</v>
      </c>
      <c r="L15" s="38"/>
      <c r="M15" s="39">
        <v>792</v>
      </c>
      <c r="N15" s="38"/>
      <c r="O15" s="74"/>
      <c r="P15" s="79">
        <f>B15+E15+H15+K15+M15</f>
        <v>2834</v>
      </c>
      <c r="Q15" s="80"/>
      <c r="R15" s="81"/>
    </row>
  </sheetData>
  <mergeCells count="1">
    <mergeCell ref="A1:R1"/>
  </mergeCells>
  <pageMargins left="1" right="1" top="1" bottom="1" header="0.25" footer="0.25"/>
  <pageSetup firstPageNumber="1" fitToHeight="1" fitToWidth="1" scale="100" useFirstPageNumber="0" orientation="portrait" pageOrder="downThenOver"/>
  <headerFooter>
    <oddFooter>&amp;C&amp;"Helvetica Neue,Regular"&amp;12&amp;K000000&amp;P</oddFooter>
  </headerFooter>
  <drawing r:id="rId1"/>
</worksheet>
</file>

<file path=xl/worksheets/sheet7.xml><?xml version="1.0" encoding="utf-8"?>
<worksheet xmlns:r="http://schemas.openxmlformats.org/officeDocument/2006/relationships" xmlns="http://schemas.openxmlformats.org/spreadsheetml/2006/main">
  <sheetPr>
    <pageSetUpPr fitToPage="1"/>
  </sheetPr>
  <dimension ref="A2:AD30"/>
  <sheetViews>
    <sheetView workbookViewId="0" showGridLines="0" defaultGridColor="1">
      <pane topLeftCell="B3" xSplit="1" ySplit="2" activePane="bottomRight" state="frozen"/>
    </sheetView>
  </sheetViews>
  <sheetFormatPr defaultColWidth="16.3333" defaultRowHeight="16.6" customHeight="1" outlineLevelRow="0" outlineLevelCol="0"/>
  <cols>
    <col min="1" max="1" width="18.6875" style="82" customWidth="1"/>
    <col min="2" max="27" width="6.45312" style="82" customWidth="1"/>
    <col min="28" max="30" width="9" style="82" customWidth="1"/>
    <col min="31" max="16384" width="16.3516" style="82" customWidth="1"/>
  </cols>
  <sheetData>
    <row r="1" ht="19" customHeight="1">
      <c r="A1" t="s" s="32">
        <v>7555</v>
      </c>
      <c r="B1" s="32"/>
      <c r="C1" s="32"/>
      <c r="D1" s="32"/>
      <c r="E1" s="32"/>
      <c r="F1" s="32"/>
      <c r="G1" s="32"/>
      <c r="H1" s="32"/>
      <c r="I1" s="32"/>
      <c r="J1" s="32"/>
      <c r="K1" s="32"/>
      <c r="L1" s="32"/>
      <c r="M1" s="32"/>
      <c r="N1" s="32"/>
      <c r="O1" s="32"/>
      <c r="P1" s="32"/>
      <c r="Q1" s="32"/>
      <c r="R1" s="32"/>
      <c r="S1" s="32"/>
      <c r="T1" s="32"/>
      <c r="U1" s="32"/>
      <c r="V1" s="32"/>
      <c r="W1" s="32"/>
      <c r="X1" s="32"/>
      <c r="Y1" s="32"/>
      <c r="Z1" s="32"/>
      <c r="AA1" s="32"/>
      <c r="AB1" s="32"/>
      <c r="AC1" s="32"/>
      <c r="AD1" s="32"/>
    </row>
    <row r="2" ht="16.55" customHeight="1">
      <c r="A2" s="48"/>
      <c r="B2" s="83">
        <v>1770</v>
      </c>
      <c r="C2" s="83">
        <f>1+B2</f>
        <v>1771</v>
      </c>
      <c r="D2" s="83">
        <f>1+C2</f>
        <v>1772</v>
      </c>
      <c r="E2" s="83">
        <f>1+D2</f>
        <v>1773</v>
      </c>
      <c r="F2" s="83">
        <f>1+E2</f>
        <v>1774</v>
      </c>
      <c r="G2" s="83">
        <f>1+F2</f>
        <v>1775</v>
      </c>
      <c r="H2" s="83">
        <f>1+G2</f>
        <v>1776</v>
      </c>
      <c r="I2" s="83">
        <f>1+H2</f>
        <v>1777</v>
      </c>
      <c r="J2" s="83">
        <f>1+I2</f>
        <v>1778</v>
      </c>
      <c r="K2" s="83">
        <f>1+J2</f>
        <v>1779</v>
      </c>
      <c r="L2" s="83">
        <f>1+K2</f>
        <v>1780</v>
      </c>
      <c r="M2" s="83">
        <f>1+L2</f>
        <v>1781</v>
      </c>
      <c r="N2" s="83">
        <f>1+M2</f>
        <v>1782</v>
      </c>
      <c r="O2" s="83">
        <f>1+N2</f>
        <v>1783</v>
      </c>
      <c r="P2" s="83">
        <f>1+O2</f>
        <v>1784</v>
      </c>
      <c r="Q2" s="83">
        <f>1+P2</f>
        <v>1785</v>
      </c>
      <c r="R2" s="83">
        <f>1+Q2</f>
        <v>1786</v>
      </c>
      <c r="S2" s="83">
        <f>1+R2</f>
        <v>1787</v>
      </c>
      <c r="T2" s="83">
        <f>1+S2</f>
        <v>1788</v>
      </c>
      <c r="U2" s="83">
        <f>1+T2</f>
        <v>1789</v>
      </c>
      <c r="V2" s="83">
        <f>1+U2</f>
        <v>1790</v>
      </c>
      <c r="W2" s="83">
        <f>1+V2</f>
        <v>1791</v>
      </c>
      <c r="X2" s="83">
        <f>1+W2</f>
        <v>1792</v>
      </c>
      <c r="Y2" s="83">
        <f>1+X2</f>
        <v>1793</v>
      </c>
      <c r="Z2" s="83">
        <f>1+Y2</f>
        <v>1794</v>
      </c>
      <c r="AA2" s="83">
        <f>1+Z2</f>
        <v>1795</v>
      </c>
      <c r="AB2" t="s" s="49">
        <v>7556</v>
      </c>
      <c r="AC2" t="s" s="49">
        <v>7557</v>
      </c>
      <c r="AD2" t="s" s="49">
        <v>7558</v>
      </c>
    </row>
    <row r="3" ht="16.55" customHeight="1">
      <c r="A3" t="s" s="54">
        <v>7559</v>
      </c>
      <c r="B3" s="55">
        <v>6</v>
      </c>
      <c r="C3" s="57">
        <v>1</v>
      </c>
      <c r="D3" s="57">
        <v>2</v>
      </c>
      <c r="E3" s="57">
        <v>8</v>
      </c>
      <c r="F3" s="57">
        <v>10</v>
      </c>
      <c r="G3" s="57">
        <v>10</v>
      </c>
      <c r="H3" s="84">
        <v>17</v>
      </c>
      <c r="I3" s="57">
        <v>10</v>
      </c>
      <c r="J3" s="57">
        <v>11</v>
      </c>
      <c r="K3" s="57">
        <v>12</v>
      </c>
      <c r="L3" s="57">
        <v>12</v>
      </c>
      <c r="M3" s="57">
        <v>8</v>
      </c>
      <c r="N3" s="57">
        <v>11</v>
      </c>
      <c r="O3" s="57">
        <v>9</v>
      </c>
      <c r="P3" s="57">
        <v>7</v>
      </c>
      <c r="Q3" s="57">
        <v>5</v>
      </c>
      <c r="R3" s="57">
        <v>7</v>
      </c>
      <c r="S3" s="57">
        <v>3</v>
      </c>
      <c r="T3" s="57">
        <v>6</v>
      </c>
      <c r="U3" s="57">
        <v>10</v>
      </c>
      <c r="V3" s="57">
        <v>18</v>
      </c>
      <c r="W3" s="57">
        <v>11</v>
      </c>
      <c r="X3" s="57">
        <v>4</v>
      </c>
      <c r="Y3" s="57">
        <v>9</v>
      </c>
      <c r="Z3" s="84">
        <v>14</v>
      </c>
      <c r="AA3" s="84">
        <v>15</v>
      </c>
      <c r="AB3" s="85">
        <f>SUM(B3:AA3)</f>
        <v>236</v>
      </c>
      <c r="AC3" s="86">
        <f>AVERAGE(B3:AA3)</f>
        <v>9.07692307692308</v>
      </c>
      <c r="AD3" s="86">
        <f>STDEV(B3:AA3)</f>
        <v>4.2794679755603</v>
      </c>
    </row>
    <row r="4" ht="16.35" customHeight="1">
      <c r="A4" t="s" s="62">
        <v>7560</v>
      </c>
      <c r="B4" s="87">
        <v>10</v>
      </c>
      <c r="C4" s="39">
        <v>25</v>
      </c>
      <c r="D4" s="39">
        <v>19</v>
      </c>
      <c r="E4" s="39">
        <v>24</v>
      </c>
      <c r="F4" s="39">
        <v>17</v>
      </c>
      <c r="G4" s="39">
        <v>25</v>
      </c>
      <c r="H4" s="39">
        <v>13</v>
      </c>
      <c r="I4" s="39">
        <v>22</v>
      </c>
      <c r="J4" s="39">
        <v>14</v>
      </c>
      <c r="K4" s="39">
        <v>29</v>
      </c>
      <c r="L4" s="39">
        <v>29</v>
      </c>
      <c r="M4" s="88">
        <v>38</v>
      </c>
      <c r="N4" s="39">
        <v>26</v>
      </c>
      <c r="O4" s="39">
        <v>16</v>
      </c>
      <c r="P4" s="39">
        <v>10</v>
      </c>
      <c r="Q4" s="39">
        <v>15</v>
      </c>
      <c r="R4" s="39">
        <v>23</v>
      </c>
      <c r="S4" s="39">
        <v>19</v>
      </c>
      <c r="T4" s="39">
        <v>11</v>
      </c>
      <c r="U4" s="39">
        <v>13</v>
      </c>
      <c r="V4" s="39">
        <v>21</v>
      </c>
      <c r="W4" s="39">
        <v>22</v>
      </c>
      <c r="X4" s="39">
        <v>15</v>
      </c>
      <c r="Y4" s="88">
        <v>38</v>
      </c>
      <c r="Z4" s="88">
        <v>58</v>
      </c>
      <c r="AA4" s="88">
        <v>45</v>
      </c>
      <c r="AB4" s="89">
        <f>SUM(B4:AA4)</f>
        <v>597</v>
      </c>
      <c r="AC4" s="90">
        <f>AVERAGE(C4:AA4)</f>
        <v>23.48</v>
      </c>
      <c r="AD4" s="90">
        <f>STDEV(C4:AA4)</f>
        <v>11.3435738048759</v>
      </c>
    </row>
    <row r="5" ht="16.35" customHeight="1">
      <c r="A5" t="s" s="62">
        <v>7561</v>
      </c>
      <c r="B5" s="63">
        <v>29</v>
      </c>
      <c r="C5" s="39">
        <v>29</v>
      </c>
      <c r="D5" s="39">
        <v>35</v>
      </c>
      <c r="E5" s="39">
        <v>29</v>
      </c>
      <c r="F5" s="39">
        <v>18</v>
      </c>
      <c r="G5" s="39">
        <v>24</v>
      </c>
      <c r="H5" s="39">
        <v>18</v>
      </c>
      <c r="I5" s="39">
        <v>36</v>
      </c>
      <c r="J5" s="39">
        <v>36</v>
      </c>
      <c r="K5" s="39">
        <v>28</v>
      </c>
      <c r="L5" s="88">
        <v>49</v>
      </c>
      <c r="M5" s="88">
        <v>59</v>
      </c>
      <c r="N5" s="39">
        <v>18</v>
      </c>
      <c r="O5" s="39">
        <v>44</v>
      </c>
      <c r="P5" s="39">
        <v>13</v>
      </c>
      <c r="Q5" s="39">
        <v>24</v>
      </c>
      <c r="R5" s="39">
        <v>18</v>
      </c>
      <c r="S5" s="39">
        <v>23</v>
      </c>
      <c r="T5" s="39">
        <v>17</v>
      </c>
      <c r="U5" s="39">
        <v>17</v>
      </c>
      <c r="V5" s="39">
        <v>30</v>
      </c>
      <c r="W5" s="39">
        <v>26</v>
      </c>
      <c r="X5" s="39">
        <v>35</v>
      </c>
      <c r="Y5" s="39">
        <v>27</v>
      </c>
      <c r="Z5" s="88">
        <v>70</v>
      </c>
      <c r="AA5" s="39">
        <v>20</v>
      </c>
      <c r="AB5" s="89">
        <f>SUM(B5:AA5)</f>
        <v>772</v>
      </c>
      <c r="AC5" s="90">
        <f>AVERAGE(B5:AA5)</f>
        <v>29.6923076923077</v>
      </c>
      <c r="AD5" s="90">
        <f>STDEV(B5:AA5)</f>
        <v>13.5255882852295</v>
      </c>
    </row>
    <row r="6" ht="16.35" customHeight="1">
      <c r="A6" t="s" s="62">
        <v>7562</v>
      </c>
      <c r="B6" s="63">
        <v>10</v>
      </c>
      <c r="C6" s="39">
        <v>11</v>
      </c>
      <c r="D6" s="39">
        <v>15</v>
      </c>
      <c r="E6" s="39">
        <v>19</v>
      </c>
      <c r="F6" s="39">
        <v>8</v>
      </c>
      <c r="G6" s="39">
        <v>6</v>
      </c>
      <c r="H6" s="39">
        <v>10</v>
      </c>
      <c r="I6" s="39">
        <v>10</v>
      </c>
      <c r="J6" s="39">
        <v>12</v>
      </c>
      <c r="K6" s="39">
        <v>5</v>
      </c>
      <c r="L6" s="39">
        <v>7</v>
      </c>
      <c r="M6" s="88">
        <v>54</v>
      </c>
      <c r="N6" s="39">
        <v>5</v>
      </c>
      <c r="O6" s="39">
        <v>12</v>
      </c>
      <c r="P6" s="39">
        <v>7</v>
      </c>
      <c r="Q6" s="39">
        <v>12</v>
      </c>
      <c r="R6" s="39">
        <v>6</v>
      </c>
      <c r="S6" s="39">
        <v>5</v>
      </c>
      <c r="T6" s="39">
        <v>4</v>
      </c>
      <c r="U6" s="39">
        <v>2</v>
      </c>
      <c r="V6" s="39">
        <v>6</v>
      </c>
      <c r="W6" s="39">
        <v>6</v>
      </c>
      <c r="X6" s="39">
        <v>12</v>
      </c>
      <c r="Y6" s="39">
        <v>15</v>
      </c>
      <c r="Z6" s="39">
        <v>21</v>
      </c>
      <c r="AA6" s="88">
        <v>33</v>
      </c>
      <c r="AB6" s="89">
        <f>SUM(B6:AA6)</f>
        <v>313</v>
      </c>
      <c r="AC6" s="90">
        <f>AVERAGE(B6:AA6)</f>
        <v>12.0384615384615</v>
      </c>
      <c r="AD6" s="90">
        <f>STDEV(B6:AA6)</f>
        <v>10.746090523463</v>
      </c>
    </row>
    <row r="7" ht="16.35" customHeight="1">
      <c r="A7" t="s" s="62">
        <v>7563</v>
      </c>
      <c r="B7" s="63">
        <v>29</v>
      </c>
      <c r="C7" s="39">
        <v>44</v>
      </c>
      <c r="D7" s="39">
        <v>20</v>
      </c>
      <c r="E7" s="39">
        <v>35</v>
      </c>
      <c r="F7" s="39">
        <v>14</v>
      </c>
      <c r="G7" s="39">
        <v>21</v>
      </c>
      <c r="H7" s="39">
        <v>18</v>
      </c>
      <c r="I7" s="39">
        <v>33</v>
      </c>
      <c r="J7" s="39">
        <v>20</v>
      </c>
      <c r="K7" s="39">
        <v>21</v>
      </c>
      <c r="L7" s="39">
        <v>25</v>
      </c>
      <c r="M7" s="88">
        <v>77</v>
      </c>
      <c r="N7" s="39">
        <v>21</v>
      </c>
      <c r="O7" s="39">
        <v>18</v>
      </c>
      <c r="P7" s="39">
        <v>10</v>
      </c>
      <c r="Q7" s="39">
        <v>24</v>
      </c>
      <c r="R7" s="39">
        <v>32</v>
      </c>
      <c r="S7" s="39">
        <v>20</v>
      </c>
      <c r="T7" s="39">
        <v>28</v>
      </c>
      <c r="U7" s="39">
        <v>23</v>
      </c>
      <c r="V7" s="39">
        <v>23</v>
      </c>
      <c r="W7" s="39">
        <v>29</v>
      </c>
      <c r="X7" s="39">
        <v>26</v>
      </c>
      <c r="Y7" s="39">
        <v>33</v>
      </c>
      <c r="Z7" s="88">
        <v>46</v>
      </c>
      <c r="AA7" s="88">
        <v>70</v>
      </c>
      <c r="AB7" s="89">
        <f>SUM(B7:AA7)</f>
        <v>760</v>
      </c>
      <c r="AC7" s="90">
        <f>AVERAGE(B7:AA7)</f>
        <v>29.2307692307692</v>
      </c>
      <c r="AD7" s="90">
        <f>STDEV(B7:AA7)</f>
        <v>15.4410043515509</v>
      </c>
    </row>
    <row r="8" ht="16.35" customHeight="1">
      <c r="A8" t="s" s="91">
        <v>7556</v>
      </c>
      <c r="B8" s="92">
        <f>SUM(B3:B7)</f>
        <v>84</v>
      </c>
      <c r="C8" s="93">
        <f>SUM(C3:C7)</f>
        <v>110</v>
      </c>
      <c r="D8" s="93">
        <f>SUM(D3:D7)</f>
        <v>91</v>
      </c>
      <c r="E8" s="93">
        <f>SUM(E3:E7)</f>
        <v>115</v>
      </c>
      <c r="F8" s="93">
        <f>SUM(F3:F7)</f>
        <v>67</v>
      </c>
      <c r="G8" s="93">
        <f>SUM(G3:G7)</f>
        <v>86</v>
      </c>
      <c r="H8" s="93">
        <f>SUM(H3:H7)</f>
        <v>76</v>
      </c>
      <c r="I8" s="93">
        <f>SUM(I3:I7)</f>
        <v>111</v>
      </c>
      <c r="J8" s="93">
        <f>SUM(J3:J7)</f>
        <v>93</v>
      </c>
      <c r="K8" s="93">
        <f>SUM(K3:K7)</f>
        <v>95</v>
      </c>
      <c r="L8" s="93">
        <f>SUM(L3:L7)</f>
        <v>122</v>
      </c>
      <c r="M8" s="94">
        <f>SUM(M3:M7)</f>
        <v>236</v>
      </c>
      <c r="N8" s="93">
        <f>SUM(N3:N7)</f>
        <v>81</v>
      </c>
      <c r="O8" s="93">
        <f>SUM(O3:O7)</f>
        <v>99</v>
      </c>
      <c r="P8" s="93">
        <f>SUM(P3:P7)</f>
        <v>47</v>
      </c>
      <c r="Q8" s="93">
        <f>SUM(Q3:Q7)</f>
        <v>80</v>
      </c>
      <c r="R8" s="93">
        <f>SUM(R3:R7)</f>
        <v>86</v>
      </c>
      <c r="S8" s="93">
        <f>SUM(S3:S7)</f>
        <v>70</v>
      </c>
      <c r="T8" s="93">
        <f>SUM(T3:T7)</f>
        <v>66</v>
      </c>
      <c r="U8" s="93">
        <f>SUM(U3:U7)</f>
        <v>65</v>
      </c>
      <c r="V8" s="93">
        <f>SUM(V3:V7)</f>
        <v>98</v>
      </c>
      <c r="W8" s="93">
        <f>SUM(W3:W7)</f>
        <v>94</v>
      </c>
      <c r="X8" s="93">
        <f>SUM(X3:X7)</f>
        <v>92</v>
      </c>
      <c r="Y8" s="93">
        <f>SUM(Y3:Y7)</f>
        <v>122</v>
      </c>
      <c r="Z8" s="94">
        <f>SUM(Z3:Z7)</f>
        <v>209</v>
      </c>
      <c r="AA8" s="94">
        <f>SUM(AA3:AA7)</f>
        <v>183</v>
      </c>
      <c r="AB8" s="95">
        <f>SUM(B8:AA8)</f>
        <v>2678</v>
      </c>
      <c r="AC8" s="90">
        <f>AVERAGE(B8:AA8)</f>
        <v>103</v>
      </c>
      <c r="AD8" s="90">
        <f>STDEV(B8:AA8)</f>
        <v>43.7584277596899</v>
      </c>
    </row>
    <row r="9" ht="16.35" customHeight="1">
      <c r="A9" s="72"/>
      <c r="B9" s="73"/>
      <c r="C9" s="38"/>
      <c r="D9" s="38"/>
      <c r="E9" s="38"/>
      <c r="F9" s="38"/>
      <c r="G9" s="38"/>
      <c r="H9" s="38"/>
      <c r="I9" s="38"/>
      <c r="J9" s="38"/>
      <c r="K9" s="38"/>
      <c r="L9" s="38"/>
      <c r="M9" s="38"/>
      <c r="N9" s="38"/>
      <c r="O9" s="38"/>
      <c r="P9" s="38"/>
      <c r="Q9" s="38"/>
      <c r="R9" s="38"/>
      <c r="S9" s="38"/>
      <c r="T9" s="38"/>
      <c r="U9" s="38"/>
      <c r="V9" s="38"/>
      <c r="W9" s="38"/>
      <c r="X9" s="38"/>
      <c r="Y9" s="38"/>
      <c r="Z9" s="38"/>
      <c r="AA9" s="38"/>
      <c r="AB9" s="38"/>
      <c r="AC9" s="38"/>
      <c r="AD9" s="38"/>
    </row>
    <row r="10" ht="16.35" customHeight="1">
      <c r="A10" t="s" s="62">
        <v>7564</v>
      </c>
      <c r="B10" s="73"/>
      <c r="C10" s="38"/>
      <c r="D10" s="38"/>
      <c r="E10" s="38"/>
      <c r="F10" s="38"/>
      <c r="G10" s="38"/>
      <c r="H10" s="38"/>
      <c r="I10" s="38"/>
      <c r="J10" s="38"/>
      <c r="K10" s="39">
        <v>30</v>
      </c>
      <c r="L10" s="39">
        <v>20</v>
      </c>
      <c r="M10" s="39">
        <v>25</v>
      </c>
      <c r="N10" s="39">
        <v>10</v>
      </c>
      <c r="O10" s="39">
        <v>8</v>
      </c>
      <c r="P10" s="39">
        <v>11</v>
      </c>
      <c r="Q10" s="39">
        <v>21</v>
      </c>
      <c r="R10" s="39">
        <v>19</v>
      </c>
      <c r="S10" s="39">
        <v>15</v>
      </c>
      <c r="T10" s="39">
        <v>13</v>
      </c>
      <c r="U10" s="39">
        <v>15</v>
      </c>
      <c r="V10" s="39">
        <v>15</v>
      </c>
      <c r="W10" s="39">
        <v>18</v>
      </c>
      <c r="X10" s="39">
        <v>20</v>
      </c>
      <c r="Y10" s="39">
        <v>19</v>
      </c>
      <c r="Z10" s="88">
        <v>44</v>
      </c>
      <c r="AA10" s="88">
        <v>34</v>
      </c>
      <c r="AB10" s="89">
        <f>SUM(B10:AA10)</f>
        <v>337</v>
      </c>
      <c r="AC10" s="90">
        <f>AVERAGE(B10:AA10)</f>
        <v>19.8235294117647</v>
      </c>
      <c r="AD10" s="90">
        <f>STDEV(K10:AA10)</f>
        <v>9.193987805338111</v>
      </c>
    </row>
    <row r="11" ht="16.35" customHeight="1">
      <c r="A11" t="s" s="62">
        <v>7565</v>
      </c>
      <c r="B11" s="73"/>
      <c r="C11" s="38"/>
      <c r="D11" s="38"/>
      <c r="E11" s="38"/>
      <c r="F11" s="38"/>
      <c r="G11" s="38"/>
      <c r="H11" s="38"/>
      <c r="I11" s="38"/>
      <c r="J11" s="38"/>
      <c r="K11" s="39">
        <v>46</v>
      </c>
      <c r="L11" s="39">
        <v>79</v>
      </c>
      <c r="M11" s="39">
        <v>125</v>
      </c>
      <c r="N11" s="39">
        <v>74</v>
      </c>
      <c r="O11" s="39">
        <v>83</v>
      </c>
      <c r="P11" s="39">
        <v>50</v>
      </c>
      <c r="Q11" s="39">
        <v>67</v>
      </c>
      <c r="R11" s="39">
        <v>61</v>
      </c>
      <c r="S11" s="39">
        <v>77</v>
      </c>
      <c r="T11" s="39">
        <v>61</v>
      </c>
      <c r="U11" s="39">
        <v>85</v>
      </c>
      <c r="V11" s="39">
        <v>63</v>
      </c>
      <c r="W11" s="39">
        <v>74</v>
      </c>
      <c r="X11" s="39">
        <v>72</v>
      </c>
      <c r="Y11" s="39">
        <v>67</v>
      </c>
      <c r="Z11" s="88">
        <v>174</v>
      </c>
      <c r="AA11" s="88">
        <v>310</v>
      </c>
      <c r="AB11" s="95">
        <f>SUM(B11:AA11)</f>
        <v>1568</v>
      </c>
      <c r="AC11" s="90">
        <f>AVERAGE(B11:AA11)</f>
        <v>92.2352941176471</v>
      </c>
      <c r="AD11" s="90">
        <f>STDEV(K11:AA11)</f>
        <v>63.6401302361221</v>
      </c>
    </row>
    <row r="12" ht="16.35" customHeight="1">
      <c r="A12" s="72"/>
      <c r="B12" s="73"/>
      <c r="C12" s="38"/>
      <c r="D12" s="38"/>
      <c r="E12" s="38"/>
      <c r="F12" s="38"/>
      <c r="G12" s="38"/>
      <c r="H12" s="38"/>
      <c r="I12" s="38"/>
      <c r="J12" s="38"/>
      <c r="K12" s="38"/>
      <c r="L12" s="38"/>
      <c r="M12" s="38"/>
      <c r="N12" s="38"/>
      <c r="O12" s="38"/>
      <c r="P12" s="38"/>
      <c r="Q12" s="38"/>
      <c r="R12" s="38"/>
      <c r="S12" s="38"/>
      <c r="T12" s="38"/>
      <c r="U12" s="38"/>
      <c r="V12" s="38"/>
      <c r="W12" s="38"/>
      <c r="X12" s="38"/>
      <c r="Y12" s="38"/>
      <c r="Z12" s="96"/>
      <c r="AA12" s="96"/>
      <c r="AB12" s="90"/>
      <c r="AC12" s="90"/>
      <c r="AD12" s="90"/>
    </row>
    <row r="13" ht="16.35" customHeight="1">
      <c r="A13" s="72"/>
      <c r="B13" t="s" s="97">
        <v>7566</v>
      </c>
      <c r="C13" s="98"/>
      <c r="D13" s="98"/>
      <c r="E13" s="98"/>
      <c r="F13" s="98"/>
      <c r="G13" s="98"/>
      <c r="H13" s="98"/>
      <c r="I13" s="98"/>
      <c r="J13" s="98"/>
      <c r="K13" s="98"/>
      <c r="L13" s="98"/>
      <c r="M13" s="98"/>
      <c r="N13" s="98"/>
      <c r="O13" s="98"/>
      <c r="P13" s="98"/>
      <c r="Q13" s="98"/>
      <c r="R13" s="98"/>
      <c r="S13" s="98"/>
      <c r="T13" s="98"/>
      <c r="U13" s="98"/>
      <c r="V13" s="98"/>
      <c r="W13" s="98"/>
      <c r="X13" s="98"/>
      <c r="Y13" s="98"/>
      <c r="Z13" s="99"/>
      <c r="AA13" s="99"/>
      <c r="AB13" s="100"/>
      <c r="AC13" s="100"/>
      <c r="AD13" s="100"/>
    </row>
    <row r="14" ht="16.35" customHeight="1">
      <c r="A14" s="72"/>
      <c r="B14" s="101">
        <v>1770</v>
      </c>
      <c r="C14" s="102">
        <f>1+B14</f>
        <v>1771</v>
      </c>
      <c r="D14" s="102">
        <f>1+C14</f>
        <v>1772</v>
      </c>
      <c r="E14" s="102">
        <f>1+D14</f>
        <v>1773</v>
      </c>
      <c r="F14" s="102">
        <f>1+E14</f>
        <v>1774</v>
      </c>
      <c r="G14" s="102">
        <f>1+F14</f>
        <v>1775</v>
      </c>
      <c r="H14" s="102">
        <f>1+G14</f>
        <v>1776</v>
      </c>
      <c r="I14" s="102">
        <f>1+H14</f>
        <v>1777</v>
      </c>
      <c r="J14" s="102">
        <f>1+I14</f>
        <v>1778</v>
      </c>
      <c r="K14" s="102">
        <f>1+J14</f>
        <v>1779</v>
      </c>
      <c r="L14" s="102">
        <f>1+K14</f>
        <v>1780</v>
      </c>
      <c r="M14" s="102">
        <f>1+L14</f>
        <v>1781</v>
      </c>
      <c r="N14" s="102">
        <f>1+M14</f>
        <v>1782</v>
      </c>
      <c r="O14" s="102">
        <f>1+N14</f>
        <v>1783</v>
      </c>
      <c r="P14" s="102">
        <f>1+O14</f>
        <v>1784</v>
      </c>
      <c r="Q14" s="102">
        <f>1+P14</f>
        <v>1785</v>
      </c>
      <c r="R14" s="102">
        <f>1+Q14</f>
        <v>1786</v>
      </c>
      <c r="S14" s="102">
        <f>1+R14</f>
        <v>1787</v>
      </c>
      <c r="T14" s="102">
        <f>1+S14</f>
        <v>1788</v>
      </c>
      <c r="U14" s="102">
        <f>1+T14</f>
        <v>1789</v>
      </c>
      <c r="V14" s="102">
        <f>1+U14</f>
        <v>1790</v>
      </c>
      <c r="W14" s="102">
        <f>1+V14</f>
        <v>1791</v>
      </c>
      <c r="X14" s="102">
        <f>1+W14</f>
        <v>1792</v>
      </c>
      <c r="Y14" s="102">
        <f>1+X14</f>
        <v>1793</v>
      </c>
      <c r="Z14" s="102">
        <f>1+Y14</f>
        <v>1794</v>
      </c>
      <c r="AA14" s="102">
        <f>1+Z14</f>
        <v>1795</v>
      </c>
      <c r="AB14" s="103"/>
      <c r="AC14" t="s" s="104">
        <v>7557</v>
      </c>
      <c r="AD14" t="s" s="104">
        <v>7558</v>
      </c>
    </row>
    <row r="15" ht="16.35" customHeight="1">
      <c r="A15" t="s" s="62">
        <v>7559</v>
      </c>
      <c r="B15" s="63">
        <v>17</v>
      </c>
      <c r="C15" s="39">
        <v>11</v>
      </c>
      <c r="D15" s="39">
        <v>6</v>
      </c>
      <c r="E15" s="39">
        <v>9</v>
      </c>
      <c r="F15" s="39">
        <v>7</v>
      </c>
      <c r="G15" s="39">
        <v>14</v>
      </c>
      <c r="H15" s="39">
        <v>9</v>
      </c>
      <c r="I15" s="39">
        <v>16</v>
      </c>
      <c r="J15" s="39">
        <v>13</v>
      </c>
      <c r="K15" s="39">
        <v>20</v>
      </c>
      <c r="L15" s="39">
        <v>10</v>
      </c>
      <c r="M15" s="39">
        <v>14</v>
      </c>
      <c r="N15" s="39">
        <v>9</v>
      </c>
      <c r="O15" s="39">
        <v>14</v>
      </c>
      <c r="P15" s="39">
        <v>12</v>
      </c>
      <c r="Q15" s="39">
        <v>8</v>
      </c>
      <c r="R15" s="39">
        <v>12</v>
      </c>
      <c r="S15" s="39">
        <v>16</v>
      </c>
      <c r="T15" s="39">
        <v>9</v>
      </c>
      <c r="U15" s="39">
        <v>16</v>
      </c>
      <c r="V15" s="39">
        <v>13</v>
      </c>
      <c r="W15" s="39">
        <v>11</v>
      </c>
      <c r="X15" s="39">
        <v>9</v>
      </c>
      <c r="Y15" s="39">
        <v>9</v>
      </c>
      <c r="Z15" s="39">
        <v>18</v>
      </c>
      <c r="AA15" s="39">
        <v>5</v>
      </c>
      <c r="AB15" s="89">
        <f>SUM(B15:AA15)</f>
        <v>307</v>
      </c>
      <c r="AC15" s="90">
        <f>AVERAGE(B15:AA15)</f>
        <v>11.8076923076923</v>
      </c>
      <c r="AD15" s="90">
        <f>STDEV(B15:AA15)</f>
        <v>3.85765971303049</v>
      </c>
    </row>
    <row r="16" ht="16.35" customHeight="1">
      <c r="A16" t="s" s="62">
        <v>7560</v>
      </c>
      <c r="B16" s="63">
        <v>37</v>
      </c>
      <c r="C16" s="39">
        <v>33</v>
      </c>
      <c r="D16" s="39">
        <v>38</v>
      </c>
      <c r="E16" s="88">
        <v>28</v>
      </c>
      <c r="F16" s="39">
        <v>34</v>
      </c>
      <c r="G16" s="88">
        <v>28</v>
      </c>
      <c r="H16" s="39">
        <v>39</v>
      </c>
      <c r="I16" s="39">
        <v>37</v>
      </c>
      <c r="J16" s="39">
        <v>40</v>
      </c>
      <c r="K16" s="39">
        <v>34</v>
      </c>
      <c r="L16" s="39">
        <v>38</v>
      </c>
      <c r="M16" s="39">
        <v>38</v>
      </c>
      <c r="N16" s="39">
        <v>33</v>
      </c>
      <c r="O16" s="39">
        <v>42</v>
      </c>
      <c r="P16" s="39">
        <v>37</v>
      </c>
      <c r="Q16" s="39">
        <v>47</v>
      </c>
      <c r="R16" s="39">
        <v>32</v>
      </c>
      <c r="S16" s="39">
        <v>40</v>
      </c>
      <c r="T16" s="39">
        <v>34</v>
      </c>
      <c r="U16" s="39">
        <v>38</v>
      </c>
      <c r="V16" s="39">
        <v>46</v>
      </c>
      <c r="W16" s="88">
        <v>52</v>
      </c>
      <c r="X16" s="39">
        <v>38</v>
      </c>
      <c r="Y16" s="39">
        <v>44</v>
      </c>
      <c r="Z16" s="39">
        <v>46</v>
      </c>
      <c r="AA16" s="39">
        <v>35</v>
      </c>
      <c r="AB16" s="89">
        <f>SUM(B16:AA16)</f>
        <v>988</v>
      </c>
      <c r="AC16" s="90">
        <f>AVERAGE(B16:AA16)</f>
        <v>38</v>
      </c>
      <c r="AD16" s="90">
        <f>STDEV(B16:AA16)</f>
        <v>5.699122739510</v>
      </c>
    </row>
    <row r="17" ht="16.35" customHeight="1">
      <c r="A17" t="s" s="62">
        <v>7567</v>
      </c>
      <c r="B17" s="63">
        <v>52</v>
      </c>
      <c r="C17" s="39">
        <v>31</v>
      </c>
      <c r="D17" s="39">
        <v>31</v>
      </c>
      <c r="E17" s="39">
        <v>46</v>
      </c>
      <c r="F17" s="39">
        <v>45</v>
      </c>
      <c r="G17" s="39">
        <v>37</v>
      </c>
      <c r="H17" s="39">
        <v>56</v>
      </c>
      <c r="I17" s="39">
        <v>44</v>
      </c>
      <c r="J17" s="39">
        <v>54</v>
      </c>
      <c r="K17" s="39">
        <v>46</v>
      </c>
      <c r="L17" s="39">
        <v>45</v>
      </c>
      <c r="M17" s="39">
        <v>45</v>
      </c>
      <c r="N17" s="39">
        <v>47</v>
      </c>
      <c r="O17" s="39">
        <v>54</v>
      </c>
      <c r="P17" s="39">
        <v>39</v>
      </c>
      <c r="Q17" s="39">
        <v>50</v>
      </c>
      <c r="R17" s="39">
        <v>54</v>
      </c>
      <c r="S17" s="39">
        <v>50</v>
      </c>
      <c r="T17" s="39">
        <v>53</v>
      </c>
      <c r="U17" s="39">
        <v>51</v>
      </c>
      <c r="V17" s="39">
        <v>44</v>
      </c>
      <c r="W17" s="39">
        <v>45</v>
      </c>
      <c r="X17" s="39">
        <v>52</v>
      </c>
      <c r="Y17" s="39">
        <v>47</v>
      </c>
      <c r="Z17" s="39">
        <v>53</v>
      </c>
      <c r="AA17" s="39">
        <v>39</v>
      </c>
      <c r="AB17" s="95">
        <f>SUM(B17:AA17)</f>
        <v>1210</v>
      </c>
      <c r="AC17" s="90">
        <f>AVERAGE(B17:AA17)</f>
        <v>46.5384615384615</v>
      </c>
      <c r="AD17" s="90">
        <f>STDEV(B17:AA17)</f>
        <v>6.79547360663416</v>
      </c>
    </row>
    <row r="18" ht="16.35" customHeight="1">
      <c r="A18" t="s" s="62">
        <v>7563</v>
      </c>
      <c r="B18" s="63">
        <v>28</v>
      </c>
      <c r="C18" s="39">
        <v>21</v>
      </c>
      <c r="D18" s="39">
        <v>29</v>
      </c>
      <c r="E18" s="39">
        <v>35</v>
      </c>
      <c r="F18" s="39">
        <v>28</v>
      </c>
      <c r="G18" s="39">
        <v>34</v>
      </c>
      <c r="H18" s="39">
        <v>32</v>
      </c>
      <c r="I18" s="39">
        <v>33</v>
      </c>
      <c r="J18" s="39">
        <v>28</v>
      </c>
      <c r="K18" s="39">
        <v>29</v>
      </c>
      <c r="L18" s="39">
        <v>28</v>
      </c>
      <c r="M18" s="39">
        <v>38</v>
      </c>
      <c r="N18" s="39">
        <v>29</v>
      </c>
      <c r="O18" s="39">
        <v>44</v>
      </c>
      <c r="P18" s="39">
        <v>22</v>
      </c>
      <c r="Q18" s="39">
        <v>37</v>
      </c>
      <c r="R18" s="39">
        <v>24</v>
      </c>
      <c r="S18" s="39">
        <v>47</v>
      </c>
      <c r="T18" s="39">
        <v>46</v>
      </c>
      <c r="U18" s="39">
        <v>49</v>
      </c>
      <c r="V18" s="39">
        <v>43</v>
      </c>
      <c r="W18" s="39">
        <v>35</v>
      </c>
      <c r="X18" s="39">
        <v>49</v>
      </c>
      <c r="Y18" s="39">
        <v>41</v>
      </c>
      <c r="Z18" s="39">
        <v>48</v>
      </c>
      <c r="AA18" s="39">
        <v>37</v>
      </c>
      <c r="AB18" s="89">
        <f>SUM(B18:AA18)</f>
        <v>914</v>
      </c>
      <c r="AC18" s="90">
        <f>AVERAGE(B18:AA18)</f>
        <v>35.1538461538462</v>
      </c>
      <c r="AD18" s="90">
        <f>STDEV(B18:AA18)</f>
        <v>8.549583885510719</v>
      </c>
    </row>
    <row r="19" ht="16.35" customHeight="1">
      <c r="A19" t="s" s="91">
        <v>7556</v>
      </c>
      <c r="B19" s="92">
        <f>SUM(B15:B18)</f>
        <v>134</v>
      </c>
      <c r="C19" s="93">
        <f>SUM(C15:C18)</f>
        <v>96</v>
      </c>
      <c r="D19" s="93">
        <f>SUM(D15:D18)</f>
        <v>104</v>
      </c>
      <c r="E19" s="93">
        <f>SUM(E15:E18)</f>
        <v>118</v>
      </c>
      <c r="F19" s="93">
        <f>SUM(F15:F18)</f>
        <v>114</v>
      </c>
      <c r="G19" s="93">
        <f>SUM(G15:G18)</f>
        <v>113</v>
      </c>
      <c r="H19" s="93">
        <f>SUM(H15:H18)</f>
        <v>136</v>
      </c>
      <c r="I19" s="93">
        <f>SUM(I15:I18)</f>
        <v>130</v>
      </c>
      <c r="J19" s="93">
        <f>SUM(J15:J18)</f>
        <v>135</v>
      </c>
      <c r="K19" s="93">
        <f>SUM(K15:K18)</f>
        <v>129</v>
      </c>
      <c r="L19" s="93">
        <f>SUM(L15:L18)</f>
        <v>121</v>
      </c>
      <c r="M19" s="93">
        <f>SUM(M15:M18)</f>
        <v>135</v>
      </c>
      <c r="N19" s="93">
        <f>SUM(N15:N18)</f>
        <v>118</v>
      </c>
      <c r="O19" s="93">
        <f>SUM(O15:O18)</f>
        <v>154</v>
      </c>
      <c r="P19" s="93">
        <f>SUM(P15:P18)</f>
        <v>110</v>
      </c>
      <c r="Q19" s="93">
        <f>SUM(Q15:Q18)</f>
        <v>142</v>
      </c>
      <c r="R19" s="93">
        <f>SUM(R15:R18)</f>
        <v>122</v>
      </c>
      <c r="S19" s="93">
        <f>SUM(S15:S18)</f>
        <v>153</v>
      </c>
      <c r="T19" s="93">
        <f>SUM(T15:T18)</f>
        <v>142</v>
      </c>
      <c r="U19" s="93">
        <f>SUM(U15:U18)</f>
        <v>154</v>
      </c>
      <c r="V19" s="93">
        <f>SUM(V15:V18)</f>
        <v>146</v>
      </c>
      <c r="W19" s="93">
        <f>SUM(W15:W18)</f>
        <v>143</v>
      </c>
      <c r="X19" s="93">
        <f>SUM(X15:X18)</f>
        <v>148</v>
      </c>
      <c r="Y19" s="93">
        <f>SUM(Y15:Y18)</f>
        <v>141</v>
      </c>
      <c r="Z19" s="93">
        <f>SUM(Z15:Z18)</f>
        <v>165</v>
      </c>
      <c r="AA19" s="93">
        <f>SUM(AA15:AA18)</f>
        <v>116</v>
      </c>
      <c r="AB19" s="95">
        <f>SUM(B19:AA19)</f>
        <v>3419</v>
      </c>
      <c r="AC19" s="90">
        <f>AVERAGE(B19:AA19)</f>
        <v>131.5</v>
      </c>
      <c r="AD19" s="90">
        <f>STDEV(B19:AA19)</f>
        <v>17.3372431487823</v>
      </c>
    </row>
    <row r="20" ht="16.35" customHeight="1">
      <c r="A20" s="72"/>
      <c r="B20" s="73"/>
      <c r="C20" s="38"/>
      <c r="D20" s="38"/>
      <c r="E20" s="38"/>
      <c r="F20" s="38"/>
      <c r="G20" s="38"/>
      <c r="H20" s="38"/>
      <c r="I20" s="38"/>
      <c r="J20" s="38"/>
      <c r="K20" s="38"/>
      <c r="L20" s="38"/>
      <c r="M20" s="38"/>
      <c r="N20" s="38"/>
      <c r="O20" s="38"/>
      <c r="P20" s="38"/>
      <c r="Q20" s="38"/>
      <c r="R20" s="38"/>
      <c r="S20" s="38"/>
      <c r="T20" s="38"/>
      <c r="U20" s="38"/>
      <c r="V20" s="38"/>
      <c r="W20" s="38"/>
      <c r="X20" s="38"/>
      <c r="Y20" s="38"/>
      <c r="Z20" s="96"/>
      <c r="AA20" s="96"/>
      <c r="AB20" s="90"/>
      <c r="AC20" s="90"/>
      <c r="AD20" s="90"/>
    </row>
    <row r="21" ht="16.35" customHeight="1">
      <c r="A21" s="72"/>
      <c r="B21" s="73"/>
      <c r="C21" s="38"/>
      <c r="D21" s="38"/>
      <c r="E21" s="38"/>
      <c r="F21" s="38"/>
      <c r="G21" s="38"/>
      <c r="H21" s="38"/>
      <c r="I21" s="38"/>
      <c r="J21" s="38"/>
      <c r="K21" s="38"/>
      <c r="L21" s="38"/>
      <c r="M21" s="38"/>
      <c r="N21" s="38"/>
      <c r="O21" s="38"/>
      <c r="P21" s="38"/>
      <c r="Q21" s="38"/>
      <c r="R21" s="38"/>
      <c r="S21" s="38"/>
      <c r="T21" s="38"/>
      <c r="U21" s="38"/>
      <c r="V21" s="38"/>
      <c r="W21" s="38"/>
      <c r="X21" s="38"/>
      <c r="Y21" s="38"/>
      <c r="Z21" s="96"/>
      <c r="AA21" s="96"/>
      <c r="AB21" s="90"/>
      <c r="AC21" s="90"/>
      <c r="AD21" s="90"/>
    </row>
    <row r="22" ht="16.35" customHeight="1">
      <c r="A22" s="72"/>
      <c r="B22" t="s" s="97">
        <v>7568</v>
      </c>
      <c r="C22" s="98"/>
      <c r="D22" s="98"/>
      <c r="E22" s="98"/>
      <c r="F22" s="98"/>
      <c r="G22" s="98"/>
      <c r="H22" s="98"/>
      <c r="I22" s="105"/>
      <c r="J22" s="105"/>
      <c r="K22" s="105"/>
      <c r="L22" s="105"/>
      <c r="M22" s="105"/>
      <c r="N22" s="105"/>
      <c r="O22" s="105"/>
      <c r="P22" s="105"/>
      <c r="Q22" s="105"/>
      <c r="R22" s="105"/>
      <c r="S22" s="105"/>
      <c r="T22" s="105"/>
      <c r="U22" s="105"/>
      <c r="V22" s="105"/>
      <c r="W22" s="105"/>
      <c r="X22" s="98"/>
      <c r="Y22" s="98"/>
      <c r="Z22" s="99"/>
      <c r="AA22" s="99"/>
      <c r="AB22" s="100"/>
      <c r="AC22" s="100"/>
      <c r="AD22" s="100"/>
    </row>
    <row r="23" ht="16.35" customHeight="1">
      <c r="A23" s="72"/>
      <c r="B23" s="106">
        <v>1730</v>
      </c>
      <c r="C23" s="107">
        <f>B23+1</f>
        <v>1731</v>
      </c>
      <c r="D23" s="107">
        <f>C23+1</f>
        <v>1732</v>
      </c>
      <c r="E23" s="107">
        <f>D23+1</f>
        <v>1733</v>
      </c>
      <c r="F23" s="107">
        <f>E23+1</f>
        <v>1734</v>
      </c>
      <c r="G23" s="107">
        <f>F23+1</f>
        <v>1735</v>
      </c>
      <c r="H23" s="108">
        <f>G23+1</f>
        <v>1736</v>
      </c>
      <c r="I23" s="109">
        <f>H23+1</f>
        <v>1737</v>
      </c>
      <c r="J23" s="110">
        <f>I23+1</f>
        <v>1738</v>
      </c>
      <c r="K23" s="110">
        <f>J23+1</f>
        <v>1739</v>
      </c>
      <c r="L23" s="110">
        <f>K23+1</f>
        <v>1740</v>
      </c>
      <c r="M23" s="110">
        <f>L23+1</f>
        <v>1741</v>
      </c>
      <c r="N23" s="110">
        <f>M23+1</f>
        <v>1742</v>
      </c>
      <c r="O23" s="110">
        <f>N23+1</f>
        <v>1743</v>
      </c>
      <c r="P23" s="110">
        <f>O23+1</f>
        <v>1744</v>
      </c>
      <c r="Q23" s="110">
        <f>P23+1</f>
        <v>1745</v>
      </c>
      <c r="R23" s="110">
        <f>Q23+1</f>
        <v>1746</v>
      </c>
      <c r="S23" s="110">
        <f>R23+1</f>
        <v>1747</v>
      </c>
      <c r="T23" s="110">
        <f>S23+1</f>
        <v>1748</v>
      </c>
      <c r="U23" s="110">
        <f>T23+1</f>
        <v>1749</v>
      </c>
      <c r="V23" s="110">
        <f>U23+1</f>
        <v>1750</v>
      </c>
      <c r="W23" s="111">
        <f>V23+1</f>
        <v>1751</v>
      </c>
      <c r="X23" s="112">
        <f>W23+1</f>
        <v>1752</v>
      </c>
      <c r="Y23" s="102">
        <f>X23+1</f>
        <v>1753</v>
      </c>
      <c r="Z23" s="102">
        <f>Y23+1</f>
        <v>1754</v>
      </c>
      <c r="AA23" s="102">
        <f>Z23+1</f>
        <v>1755</v>
      </c>
      <c r="AB23" s="90"/>
      <c r="AC23" s="113"/>
      <c r="AD23" s="113"/>
    </row>
    <row r="24" ht="16.35" customHeight="1">
      <c r="A24" t="s" s="62">
        <v>7561</v>
      </c>
      <c r="B24" s="63">
        <v>10</v>
      </c>
      <c r="C24" s="39">
        <v>17</v>
      </c>
      <c r="D24" s="39">
        <v>6</v>
      </c>
      <c r="E24" s="39">
        <v>40</v>
      </c>
      <c r="F24" s="39">
        <v>16</v>
      </c>
      <c r="G24" s="39">
        <v>35</v>
      </c>
      <c r="H24" s="39">
        <v>9</v>
      </c>
      <c r="I24" s="114">
        <v>23</v>
      </c>
      <c r="J24" s="114">
        <v>29</v>
      </c>
      <c r="K24" s="114">
        <v>30</v>
      </c>
      <c r="L24" s="114">
        <v>32</v>
      </c>
      <c r="M24" s="115">
        <v>43</v>
      </c>
      <c r="N24" s="114">
        <v>39</v>
      </c>
      <c r="O24" s="114">
        <v>22</v>
      </c>
      <c r="P24" s="114">
        <v>15</v>
      </c>
      <c r="Q24" s="114">
        <v>17</v>
      </c>
      <c r="R24" s="114">
        <v>20</v>
      </c>
      <c r="S24" s="115">
        <v>78</v>
      </c>
      <c r="T24" s="114">
        <v>23</v>
      </c>
      <c r="U24" s="114">
        <v>10</v>
      </c>
      <c r="V24" s="114">
        <v>11</v>
      </c>
      <c r="W24" s="114">
        <v>10</v>
      </c>
      <c r="X24" s="38"/>
      <c r="Y24" s="38"/>
      <c r="Z24" s="38"/>
      <c r="AA24" s="38"/>
      <c r="AB24" s="116"/>
      <c r="AC24" s="117">
        <f>AVERAGE(B24:W24)</f>
        <v>24.3181818181818</v>
      </c>
      <c r="AD24" s="117">
        <f>STDEV(B24:W24)</f>
        <v>16.2901850778354</v>
      </c>
    </row>
    <row r="25" ht="16.35" customHeight="1">
      <c r="A25" t="s" s="62">
        <v>7562</v>
      </c>
      <c r="B25" s="73"/>
      <c r="C25" s="38"/>
      <c r="D25" s="38"/>
      <c r="E25" s="38"/>
      <c r="F25" s="38"/>
      <c r="G25" s="38"/>
      <c r="H25" s="38"/>
      <c r="I25" s="38"/>
      <c r="J25" s="38"/>
      <c r="K25" s="38"/>
      <c r="L25" s="39">
        <v>8</v>
      </c>
      <c r="M25" s="39">
        <v>13</v>
      </c>
      <c r="N25" s="39">
        <v>15</v>
      </c>
      <c r="O25" s="38"/>
      <c r="P25" s="39">
        <v>5</v>
      </c>
      <c r="Q25" s="39">
        <v>12</v>
      </c>
      <c r="R25" s="39">
        <v>4</v>
      </c>
      <c r="S25" s="118">
        <v>28</v>
      </c>
      <c r="T25" s="39">
        <v>14</v>
      </c>
      <c r="U25" s="39">
        <v>8</v>
      </c>
      <c r="V25" s="39">
        <v>16</v>
      </c>
      <c r="W25" s="39">
        <v>6</v>
      </c>
      <c r="X25" s="39">
        <v>14</v>
      </c>
      <c r="Y25" s="39">
        <v>13</v>
      </c>
      <c r="Z25" s="39">
        <v>14</v>
      </c>
      <c r="AA25" s="39">
        <v>10</v>
      </c>
      <c r="AB25" s="90"/>
      <c r="AC25" s="119"/>
      <c r="AD25" s="119"/>
    </row>
    <row r="26" ht="16.35" customHeight="1">
      <c r="A26" s="72"/>
      <c r="B26" s="73"/>
      <c r="C26" s="38"/>
      <c r="D26" s="38"/>
      <c r="E26" s="38"/>
      <c r="F26" s="38"/>
      <c r="G26" s="38"/>
      <c r="H26" s="38"/>
      <c r="I26" s="38"/>
      <c r="J26" s="38"/>
      <c r="K26" s="38"/>
      <c r="L26" s="38"/>
      <c r="M26" s="38"/>
      <c r="N26" s="38"/>
      <c r="O26" s="38"/>
      <c r="P26" s="38"/>
      <c r="Q26" s="38"/>
      <c r="R26" s="38"/>
      <c r="S26" s="38"/>
      <c r="T26" s="38"/>
      <c r="U26" s="38"/>
      <c r="V26" s="38"/>
      <c r="W26" s="38"/>
      <c r="X26" s="38"/>
      <c r="Y26" s="38"/>
      <c r="Z26" s="96"/>
      <c r="AA26" s="96"/>
      <c r="AB26" s="90"/>
      <c r="AC26" s="90"/>
      <c r="AD26" s="90"/>
    </row>
    <row r="27" ht="16.35" customHeight="1">
      <c r="A27" s="72"/>
      <c r="B27" s="73"/>
      <c r="C27" s="38"/>
      <c r="D27" s="38"/>
      <c r="E27" s="38"/>
      <c r="F27" s="38"/>
      <c r="G27" s="38"/>
      <c r="H27" s="38"/>
      <c r="I27" s="38"/>
      <c r="J27" s="38"/>
      <c r="K27" s="38"/>
      <c r="L27" s="38"/>
      <c r="M27" s="38"/>
      <c r="N27" s="38"/>
      <c r="O27" s="38"/>
      <c r="P27" s="38"/>
      <c r="Q27" s="38"/>
      <c r="R27" s="38"/>
      <c r="S27" s="38"/>
      <c r="T27" s="38"/>
      <c r="U27" s="38"/>
      <c r="V27" s="38"/>
      <c r="W27" s="38"/>
      <c r="X27" s="38"/>
      <c r="Y27" s="38"/>
      <c r="Z27" s="96"/>
      <c r="AA27" s="96"/>
      <c r="AB27" s="90"/>
      <c r="AC27" s="90"/>
      <c r="AD27" s="90"/>
    </row>
    <row r="28" ht="16.35" customHeight="1">
      <c r="A28" s="72"/>
      <c r="B28" s="73"/>
      <c r="C28" s="38"/>
      <c r="D28" s="38"/>
      <c r="E28" s="38"/>
      <c r="F28" s="38"/>
      <c r="G28" s="38"/>
      <c r="H28" s="38"/>
      <c r="I28" s="38"/>
      <c r="J28" s="38"/>
      <c r="K28" s="38"/>
      <c r="L28" s="38"/>
      <c r="M28" s="38"/>
      <c r="N28" s="38"/>
      <c r="O28" s="38"/>
      <c r="P28" s="38"/>
      <c r="Q28" s="38"/>
      <c r="R28" s="38"/>
      <c r="S28" s="38"/>
      <c r="T28" s="38"/>
      <c r="U28" s="38"/>
      <c r="V28" s="38"/>
      <c r="W28" s="38"/>
      <c r="X28" s="38"/>
      <c r="Y28" s="38"/>
      <c r="Z28" s="96"/>
      <c r="AA28" s="96"/>
      <c r="AB28" s="90"/>
      <c r="AC28" s="90"/>
      <c r="AD28" s="90"/>
    </row>
    <row r="29" ht="16.35" customHeight="1">
      <c r="A29" s="72"/>
      <c r="B29" s="73"/>
      <c r="C29" s="38"/>
      <c r="D29" s="38"/>
      <c r="E29" s="38"/>
      <c r="F29" s="38"/>
      <c r="G29" s="38"/>
      <c r="H29" s="38"/>
      <c r="I29" s="38"/>
      <c r="J29" s="38"/>
      <c r="K29" s="38"/>
      <c r="L29" s="38"/>
      <c r="M29" s="38"/>
      <c r="N29" s="38"/>
      <c r="O29" s="38"/>
      <c r="P29" s="38"/>
      <c r="Q29" s="38"/>
      <c r="R29" s="38"/>
      <c r="S29" s="38"/>
      <c r="T29" s="38"/>
      <c r="U29" s="38"/>
      <c r="V29" s="38"/>
      <c r="W29" s="38"/>
      <c r="X29" s="38"/>
      <c r="Y29" s="38"/>
      <c r="Z29" s="96"/>
      <c r="AA29" s="96"/>
      <c r="AB29" s="90"/>
      <c r="AC29" s="90"/>
      <c r="AD29" s="90"/>
    </row>
    <row r="30" ht="16.35" customHeight="1">
      <c r="A30" s="72"/>
      <c r="B30" s="73"/>
      <c r="C30" s="38"/>
      <c r="D30" s="38"/>
      <c r="E30" s="38"/>
      <c r="F30" s="38"/>
      <c r="G30" s="38"/>
      <c r="H30" s="38"/>
      <c r="I30" s="38"/>
      <c r="J30" s="38"/>
      <c r="K30" s="38"/>
      <c r="L30" s="38"/>
      <c r="M30" s="38"/>
      <c r="N30" s="38"/>
      <c r="O30" s="38"/>
      <c r="P30" s="38"/>
      <c r="Q30" s="38"/>
      <c r="R30" s="38"/>
      <c r="S30" s="38"/>
      <c r="T30" s="38"/>
      <c r="U30" s="38"/>
      <c r="V30" s="38"/>
      <c r="W30" s="38"/>
      <c r="X30" s="38"/>
      <c r="Y30" s="38"/>
      <c r="Z30" s="96"/>
      <c r="AA30" s="96"/>
      <c r="AB30" s="90"/>
      <c r="AC30" s="90"/>
      <c r="AD30" s="90"/>
    </row>
  </sheetData>
  <mergeCells count="1">
    <mergeCell ref="A1:AD1"/>
  </mergeCells>
  <pageMargins left="1" right="1" top="1" bottom="1" header="0.25" footer="0.25"/>
  <pageSetup firstPageNumber="1" fitToHeight="1" fitToWidth="1" scale="100" useFirstPageNumber="0" orientation="portrait" pageOrder="downThenOver"/>
  <headerFooter>
    <oddFooter>&amp;C&amp;"Helvetica Neue,Regular"&amp;12&amp;K000000&amp;P</oddFooter>
  </headerFooter>
</worksheet>
</file>

<file path=xl/worksheets/sheet8.xml><?xml version="1.0" encoding="utf-8"?>
<worksheet xmlns:r="http://schemas.openxmlformats.org/officeDocument/2006/relationships" xmlns="http://schemas.openxmlformats.org/spreadsheetml/2006/main">
  <sheetPr>
    <pageSetUpPr fitToPage="1"/>
  </sheetPr>
  <dimension ref="A2:H19"/>
  <sheetViews>
    <sheetView workbookViewId="0" showGridLines="0" defaultGridColor="1">
      <pane topLeftCell="B3" xSplit="1" ySplit="2" activePane="bottomRight" state="frozen"/>
    </sheetView>
  </sheetViews>
  <sheetFormatPr defaultColWidth="16.3333" defaultRowHeight="16.6" customHeight="1" outlineLevelRow="0" outlineLevelCol="0"/>
  <cols>
    <col min="1" max="8" width="16.3516" style="120" customWidth="1"/>
    <col min="9" max="16384" width="16.3516" style="120" customWidth="1"/>
  </cols>
  <sheetData>
    <row r="1" ht="19" customHeight="1">
      <c r="A1" t="s" s="32">
        <v>4076</v>
      </c>
      <c r="B1" s="32"/>
      <c r="C1" s="32"/>
      <c r="D1" s="32"/>
      <c r="E1" s="32"/>
      <c r="F1" s="32"/>
      <c r="G1" s="32"/>
      <c r="H1" s="32"/>
    </row>
    <row r="2" ht="16.55" customHeight="1">
      <c r="A2" s="48"/>
      <c r="B2" t="s" s="121">
        <v>7559</v>
      </c>
      <c r="C2" t="s" s="121">
        <v>7560</v>
      </c>
      <c r="D2" t="s" s="121">
        <v>7561</v>
      </c>
      <c r="E2" t="s" s="121">
        <v>7562</v>
      </c>
      <c r="F2" t="s" s="121">
        <v>7563</v>
      </c>
      <c r="G2" t="s" s="121">
        <v>7569</v>
      </c>
      <c r="H2" t="s" s="121">
        <v>7570</v>
      </c>
    </row>
    <row r="3" ht="16.55" customHeight="1">
      <c r="A3" t="s" s="54">
        <v>2192</v>
      </c>
      <c r="B3" s="55">
        <v>27</v>
      </c>
      <c r="C3" s="57">
        <v>81</v>
      </c>
      <c r="D3" s="57">
        <v>77</v>
      </c>
      <c r="E3" s="57">
        <v>41</v>
      </c>
      <c r="F3" s="57">
        <v>131</v>
      </c>
      <c r="G3" s="57">
        <f>SUM(B3:F3)</f>
        <v>357</v>
      </c>
      <c r="H3" s="122">
        <f>G3/SUM(G$3:G$14)</f>
        <v>0.08240997229916899</v>
      </c>
    </row>
    <row r="4" ht="16.35" customHeight="1">
      <c r="A4" t="s" s="62">
        <v>2193</v>
      </c>
      <c r="B4" s="63">
        <v>30</v>
      </c>
      <c r="C4" s="39">
        <v>65</v>
      </c>
      <c r="D4" s="39">
        <v>99</v>
      </c>
      <c r="E4" s="39">
        <v>50</v>
      </c>
      <c r="F4" s="39">
        <v>131</v>
      </c>
      <c r="G4" s="39">
        <f>SUM(B4:F4)</f>
        <v>375</v>
      </c>
      <c r="H4" s="123">
        <f>G4/SUM(G$3:G$14)</f>
        <v>0.08656509695290859</v>
      </c>
    </row>
    <row r="5" ht="16.35" customHeight="1">
      <c r="A5" t="s" s="62">
        <v>2194</v>
      </c>
      <c r="B5" s="63">
        <v>30</v>
      </c>
      <c r="C5" s="39">
        <v>70</v>
      </c>
      <c r="D5" s="39">
        <v>96</v>
      </c>
      <c r="E5" s="39">
        <v>40</v>
      </c>
      <c r="F5" s="39">
        <v>152</v>
      </c>
      <c r="G5" s="39">
        <f>SUM(B5:F5)</f>
        <v>388</v>
      </c>
      <c r="H5" s="123">
        <f>G5/SUM(G$3:G$14)</f>
        <v>0.0895660203139428</v>
      </c>
    </row>
    <row r="6" ht="16.35" customHeight="1">
      <c r="A6" t="s" s="62">
        <v>2195</v>
      </c>
      <c r="B6" s="63">
        <v>29</v>
      </c>
      <c r="C6" s="39">
        <v>66</v>
      </c>
      <c r="D6" s="39">
        <v>91</v>
      </c>
      <c r="E6" s="39">
        <v>43</v>
      </c>
      <c r="F6" s="39">
        <v>137</v>
      </c>
      <c r="G6" s="39">
        <f>SUM(B6:F6)</f>
        <v>366</v>
      </c>
      <c r="H6" s="123">
        <f>G6/SUM(G$3:G$14)</f>
        <v>0.08448753462603879</v>
      </c>
    </row>
    <row r="7" ht="16.35" customHeight="1">
      <c r="A7" t="s" s="62">
        <v>2196</v>
      </c>
      <c r="B7" s="63">
        <v>23</v>
      </c>
      <c r="C7" s="39">
        <v>52</v>
      </c>
      <c r="D7" s="39">
        <v>81</v>
      </c>
      <c r="E7" s="39">
        <v>35</v>
      </c>
      <c r="F7" s="39">
        <v>124</v>
      </c>
      <c r="G7" s="39">
        <f>SUM(B7:F7)</f>
        <v>315</v>
      </c>
      <c r="H7" s="123">
        <f>G7/SUM(G$3:G$14)</f>
        <v>0.0727146814404432</v>
      </c>
    </row>
    <row r="8" ht="16.35" customHeight="1">
      <c r="A8" t="s" s="62">
        <v>2197</v>
      </c>
      <c r="B8" s="63">
        <v>16</v>
      </c>
      <c r="C8" s="39">
        <v>57</v>
      </c>
      <c r="D8" s="39">
        <v>63</v>
      </c>
      <c r="E8" s="39">
        <v>51</v>
      </c>
      <c r="F8" s="39">
        <v>107</v>
      </c>
      <c r="G8" s="39">
        <f>SUM(B8:F8)</f>
        <v>294</v>
      </c>
      <c r="H8" s="123">
        <f>G8/SUM(G$3:G$14)</f>
        <v>0.0678670360110803</v>
      </c>
    </row>
    <row r="9" ht="16.35" customHeight="1">
      <c r="A9" t="s" s="62">
        <v>2198</v>
      </c>
      <c r="B9" s="63">
        <v>30</v>
      </c>
      <c r="C9" s="39">
        <v>63</v>
      </c>
      <c r="D9" s="39">
        <v>77</v>
      </c>
      <c r="E9" s="39">
        <v>53</v>
      </c>
      <c r="F9" s="39">
        <v>114</v>
      </c>
      <c r="G9" s="39">
        <f>SUM(B9:F9)</f>
        <v>337</v>
      </c>
      <c r="H9" s="123">
        <f>G9/SUM(G$3:G$14)</f>
        <v>0.0777931671283472</v>
      </c>
    </row>
    <row r="10" ht="16.35" customHeight="1">
      <c r="A10" t="s" s="62">
        <v>2199</v>
      </c>
      <c r="B10" s="63">
        <v>23</v>
      </c>
      <c r="C10" s="39">
        <v>69</v>
      </c>
      <c r="D10" s="39">
        <v>64</v>
      </c>
      <c r="E10" s="39">
        <v>62</v>
      </c>
      <c r="F10" s="39">
        <v>84</v>
      </c>
      <c r="G10" s="39">
        <f>SUM(B10:F10)</f>
        <v>302</v>
      </c>
      <c r="H10" s="123">
        <f>G10/SUM(G$3:G$14)</f>
        <v>0.06971375807940899</v>
      </c>
    </row>
    <row r="11" ht="16.35" customHeight="1">
      <c r="A11" t="s" s="62">
        <v>2200</v>
      </c>
      <c r="B11" s="63">
        <v>19</v>
      </c>
      <c r="C11" s="39">
        <v>69</v>
      </c>
      <c r="D11" s="39">
        <v>116</v>
      </c>
      <c r="E11" s="39">
        <v>83</v>
      </c>
      <c r="F11" s="39">
        <v>155</v>
      </c>
      <c r="G11" s="39">
        <f>SUM(B11:F11)</f>
        <v>442</v>
      </c>
      <c r="H11" s="123">
        <f>G11/SUM(G$3:G$14)</f>
        <v>0.102031394275162</v>
      </c>
    </row>
    <row r="12" ht="16.35" customHeight="1">
      <c r="A12" t="s" s="62">
        <v>2201</v>
      </c>
      <c r="B12" s="63">
        <v>44</v>
      </c>
      <c r="C12" s="39">
        <v>95</v>
      </c>
      <c r="D12" s="39">
        <v>101</v>
      </c>
      <c r="E12" s="39">
        <v>60</v>
      </c>
      <c r="F12" s="39">
        <v>149</v>
      </c>
      <c r="G12" s="39">
        <f>SUM(B12:F12)</f>
        <v>449</v>
      </c>
      <c r="H12" s="123">
        <f>G12/SUM(G$3:G$14)</f>
        <v>0.103647276084949</v>
      </c>
    </row>
    <row r="13" ht="16.35" customHeight="1">
      <c r="A13" t="s" s="62">
        <v>2202</v>
      </c>
      <c r="B13" s="63">
        <v>31</v>
      </c>
      <c r="C13" s="39">
        <v>70</v>
      </c>
      <c r="D13" s="39">
        <v>111</v>
      </c>
      <c r="E13" s="39">
        <v>45</v>
      </c>
      <c r="F13" s="39">
        <v>132</v>
      </c>
      <c r="G13" s="39">
        <f>SUM(B13:F13)</f>
        <v>389</v>
      </c>
      <c r="H13" s="123">
        <f>G13/SUM(G$3:G$14)</f>
        <v>0.0897968605724838</v>
      </c>
    </row>
    <row r="14" ht="16.35" customHeight="1">
      <c r="A14" t="s" s="62">
        <v>2203</v>
      </c>
      <c r="B14" s="63">
        <v>30</v>
      </c>
      <c r="C14" s="39">
        <v>60</v>
      </c>
      <c r="D14" s="39">
        <v>68</v>
      </c>
      <c r="E14" s="39">
        <v>35</v>
      </c>
      <c r="F14" s="39">
        <v>125</v>
      </c>
      <c r="G14" s="39">
        <f>SUM(B14:F14)</f>
        <v>318</v>
      </c>
      <c r="H14" s="123">
        <f>G14/SUM(G$3:G$14)</f>
        <v>0.0734072022160665</v>
      </c>
    </row>
    <row r="15" ht="16.35" customHeight="1">
      <c r="A15" s="72"/>
      <c r="B15" s="73"/>
      <c r="C15" s="38"/>
      <c r="D15" s="38"/>
      <c r="E15" s="38"/>
      <c r="F15" t="s" s="124">
        <v>7571</v>
      </c>
      <c r="G15" s="125">
        <f>AVERAGE(G3:G14)</f>
        <v>361</v>
      </c>
      <c r="H15" s="123">
        <f>AVERAGE(H3:H14)</f>
        <v>0.0833333333333334</v>
      </c>
    </row>
    <row r="16" ht="16.35" customHeight="1">
      <c r="A16" s="72"/>
      <c r="B16" s="73"/>
      <c r="C16" s="38"/>
      <c r="D16" s="38"/>
      <c r="E16" s="38"/>
      <c r="F16" s="38"/>
      <c r="G16" s="125">
        <f>STDEV(G3:G14)</f>
        <v>50.9598772654438</v>
      </c>
      <c r="H16" s="125"/>
    </row>
    <row r="17" ht="16.35" customHeight="1">
      <c r="A17" s="72"/>
      <c r="B17" s="73"/>
      <c r="C17" s="38"/>
      <c r="D17" s="38"/>
      <c r="E17" s="38"/>
      <c r="F17" t="s" s="124">
        <v>7572</v>
      </c>
      <c r="G17" s="126">
        <f>SUM(G3:G14)</f>
        <v>4332</v>
      </c>
      <c r="H17" s="38"/>
    </row>
    <row r="18" ht="16.35" customHeight="1">
      <c r="A18" s="72"/>
      <c r="B18" t="s" s="127">
        <v>7573</v>
      </c>
      <c r="C18" s="38"/>
      <c r="D18" s="38"/>
      <c r="E18" s="38"/>
      <c r="F18" s="128"/>
      <c r="G18" s="126"/>
      <c r="H18" s="38"/>
    </row>
    <row r="19" ht="16.35" customHeight="1">
      <c r="A19" s="72"/>
      <c r="B19" s="73"/>
      <c r="C19" s="38"/>
      <c r="D19" s="38"/>
      <c r="E19" s="38"/>
      <c r="F19" s="128"/>
      <c r="G19" s="126"/>
      <c r="H19" s="38"/>
    </row>
  </sheetData>
  <mergeCells count="1">
    <mergeCell ref="A1:H1"/>
  </mergeCells>
  <pageMargins left="1" right="1" top="1" bottom="1" header="0.25" footer="0.25"/>
  <pageSetup firstPageNumber="1" fitToHeight="1" fitToWidth="1" scale="100" useFirstPageNumber="0" orientation="portrait" pageOrder="downThenOver"/>
  <headerFooter>
    <oddFooter>&amp;C&amp;"Helvetica Neue,Regular"&amp;12&amp;K000000&amp;P</oddFooter>
  </headerFooter>
</worksheet>
</file>

<file path=xl/worksheets/sheet9.xml><?xml version="1.0" encoding="utf-8"?>
<worksheet xmlns:r="http://schemas.openxmlformats.org/officeDocument/2006/relationships" xmlns="http://schemas.openxmlformats.org/spreadsheetml/2006/main">
  <sheetPr>
    <pageSetUpPr fitToPage="1"/>
  </sheetPr>
  <dimension ref="A1:K60"/>
  <sheetViews>
    <sheetView workbookViewId="0" showGridLines="0" defaultGridColor="1">
      <pane topLeftCell="A2" xSplit="0" ySplit="1" activePane="bottomLeft" state="frozen"/>
    </sheetView>
  </sheetViews>
  <sheetFormatPr defaultColWidth="16.3333" defaultRowHeight="16.6" customHeight="1" outlineLevelRow="0" outlineLevelCol="0"/>
  <cols>
    <col min="1" max="1" width="46.6719" style="129" customWidth="1"/>
    <col min="2" max="2" width="16.1328" style="129" customWidth="1"/>
    <col min="3" max="3" width="8.67969" style="129" customWidth="1"/>
    <col min="4" max="5" width="17.0391" style="129" customWidth="1"/>
    <col min="6" max="6" width="6.42188" style="129" customWidth="1"/>
    <col min="7" max="7" width="33.2266" style="129" customWidth="1"/>
    <col min="8" max="8" width="17.0469" style="129" customWidth="1"/>
    <col min="9" max="9" width="9.83594" style="129" customWidth="1"/>
    <col min="10" max="10" width="26.6484" style="129" customWidth="1"/>
    <col min="11" max="11" width="69.5391" style="129" customWidth="1"/>
    <col min="12" max="16384" width="16.3516" style="129" customWidth="1"/>
  </cols>
  <sheetData>
    <row r="1" ht="44.55" customHeight="1">
      <c r="A1" t="s" s="130">
        <v>6</v>
      </c>
      <c r="B1" t="s" s="131">
        <v>7574</v>
      </c>
      <c r="C1" t="s" s="132">
        <v>7575</v>
      </c>
      <c r="D1" t="s" s="133">
        <v>7576</v>
      </c>
      <c r="E1" t="s" s="133">
        <v>7577</v>
      </c>
      <c r="F1" t="s" s="132">
        <v>7578</v>
      </c>
      <c r="G1" t="s" s="133">
        <v>7579</v>
      </c>
      <c r="H1" t="s" s="133">
        <v>7580</v>
      </c>
      <c r="I1" t="s" s="132">
        <v>7581</v>
      </c>
      <c r="J1" t="s" s="133">
        <v>7</v>
      </c>
      <c r="K1" t="s" s="133">
        <v>7582</v>
      </c>
    </row>
    <row r="2" ht="15.65" customHeight="1">
      <c r="A2" t="s" s="134">
        <v>7583</v>
      </c>
      <c r="B2" t="s" s="135">
        <v>7584</v>
      </c>
      <c r="C2" s="136"/>
      <c r="D2" t="s" s="137">
        <v>311</v>
      </c>
      <c r="E2" t="s" s="137">
        <v>311</v>
      </c>
      <c r="F2" s="57">
        <f>DATEDIF(DATEVALUE(MID(D2,9,2)&amp;"-"&amp;MID(D2,6,2)&amp;"-"&amp;MID(D2,1,4)),DATEVALUE(MID(E2,9,2)&amp;"-"&amp;MID(E2,6,2)&amp;"-"&amp;MID(E2,1,4)),"D")</f>
        <v>0</v>
      </c>
      <c r="G2" t="s" s="137">
        <v>7585</v>
      </c>
      <c r="H2" t="s" s="137">
        <v>311</v>
      </c>
      <c r="I2" s="57">
        <f>DATEDIF(DATEVALUE(MID(D2,9,2)&amp;"-"&amp;MID(D2,6,2)&amp;"-"&amp;MID(D2,1,4)),DATEVALUE(MID(H2,9,2)&amp;"-"&amp;MID(H2,6,2)&amp;"-"&amp;MID(H2,1,4)),"D")</f>
        <v>0</v>
      </c>
      <c r="J2" t="s" s="137">
        <v>312</v>
      </c>
      <c r="K2" t="s" s="137">
        <v>7586</v>
      </c>
    </row>
    <row r="3" ht="15.65" customHeight="1">
      <c r="A3" t="s" s="138">
        <v>7587</v>
      </c>
      <c r="B3" s="42"/>
      <c r="C3" s="39">
        <v>36</v>
      </c>
      <c r="D3" t="s" s="37">
        <v>7588</v>
      </c>
      <c r="E3" t="s" s="37">
        <v>7589</v>
      </c>
      <c r="F3" s="39">
        <f>DATEDIF(DATEVALUE(MID(D3,9,2)&amp;"-"&amp;MID(D3,6,2)&amp;"-"&amp;MID(D3,1,4)),DATEVALUE(MID(E3,9,2)&amp;"-"&amp;MID(E3,6,2)&amp;"-"&amp;MID(E3,1,4)),"D")</f>
        <v>343</v>
      </c>
      <c r="G3" t="s" s="37">
        <v>2478</v>
      </c>
      <c r="H3" t="s" s="37">
        <v>733</v>
      </c>
      <c r="I3" s="39">
        <f>DATEDIF(DATEVALUE(MID(D3,9,2)&amp;"-"&amp;MID(D3,6,2)&amp;"-"&amp;MID(D3,1,4)),DATEVALUE(MID(H3,9,2)&amp;"-"&amp;MID(H3,6,2)&amp;"-"&amp;MID(H3,1,4)),"D")</f>
        <v>269</v>
      </c>
      <c r="J3" t="s" s="37">
        <v>7590</v>
      </c>
      <c r="K3" t="s" s="37">
        <v>7591</v>
      </c>
    </row>
    <row r="4" ht="15.65" customHeight="1">
      <c r="A4" t="s" s="138">
        <v>7592</v>
      </c>
      <c r="B4" s="42"/>
      <c r="C4" s="38"/>
      <c r="D4" t="s" s="37">
        <v>7593</v>
      </c>
      <c r="E4" t="s" s="37">
        <v>1686</v>
      </c>
      <c r="F4" s="39">
        <f>DATEDIF(DATEVALUE(MID(D4,9,2)&amp;"-"&amp;MID(D4,6,2)&amp;"-"&amp;MID(D4,1,4)),DATEVALUE(MID(E4,9,2)&amp;"-"&amp;MID(E4,6,2)&amp;"-"&amp;MID(E4,1,4)),"D")</f>
        <v>150</v>
      </c>
      <c r="G4" t="s" s="37">
        <v>1695</v>
      </c>
      <c r="H4" t="s" s="37">
        <v>1696</v>
      </c>
      <c r="I4" s="39">
        <f>DATEDIF(DATEVALUE(MID(D4,9,2)&amp;"-"&amp;MID(D4,6,2)&amp;"-"&amp;MID(D4,1,4)),DATEVALUE(MID(H4,9,2)&amp;"-"&amp;MID(H4,6,2)&amp;"-"&amp;MID(H4,1,4)),"D")</f>
        <v>255</v>
      </c>
      <c r="J4" t="s" s="37">
        <v>1687</v>
      </c>
      <c r="K4" t="s" s="37">
        <v>7591</v>
      </c>
    </row>
    <row r="5" ht="15.65" customHeight="1">
      <c r="A5" t="s" s="138">
        <v>7594</v>
      </c>
      <c r="B5" s="42"/>
      <c r="C5" s="38"/>
      <c r="D5" t="s" s="37">
        <v>2462</v>
      </c>
      <c r="E5" t="s" s="37">
        <v>2467</v>
      </c>
      <c r="F5" s="39">
        <f>DATEDIF(DATEVALUE(MID(D5,9,2)&amp;"-"&amp;MID(D5,6,2)&amp;"-"&amp;MID(D5,1,4)),DATEVALUE(MID(E5,9,2)&amp;"-"&amp;MID(E5,6,2)&amp;"-"&amp;MID(E5,1,4)),"D")</f>
        <v>7</v>
      </c>
      <c r="G5" t="s" s="37">
        <v>2461</v>
      </c>
      <c r="H5" t="s" s="37">
        <v>2462</v>
      </c>
      <c r="I5" s="39">
        <f>DATEDIF(DATEVALUE(MID(D5,9,2)&amp;"-"&amp;MID(D5,6,2)&amp;"-"&amp;MID(D5,1,4)),DATEVALUE(MID(H5,9,2)&amp;"-"&amp;MID(H5,6,2)&amp;"-"&amp;MID(H5,1,4)),"D")</f>
        <v>0</v>
      </c>
      <c r="J5" t="s" s="37">
        <v>2463</v>
      </c>
      <c r="K5" s="38"/>
    </row>
    <row r="6" ht="15.65" customHeight="1">
      <c r="A6" t="s" s="138">
        <v>7595</v>
      </c>
      <c r="B6" s="42"/>
      <c r="C6" s="39">
        <v>32</v>
      </c>
      <c r="D6" t="s" s="37">
        <v>825</v>
      </c>
      <c r="E6" t="s" s="37">
        <v>825</v>
      </c>
      <c r="F6" s="39">
        <f>DATEDIF(DATEVALUE(MID(D6,9,2)&amp;"-"&amp;MID(D6,6,2)&amp;"-"&amp;MID(D6,1,4)),DATEVALUE(MID(E6,9,2)&amp;"-"&amp;MID(E6,6,2)&amp;"-"&amp;MID(E6,1,4)),"D")</f>
        <v>0</v>
      </c>
      <c r="G6" t="s" s="37">
        <v>7585</v>
      </c>
      <c r="H6" t="s" s="37">
        <v>825</v>
      </c>
      <c r="I6" s="39">
        <f>DATEDIF(DATEVALUE(MID(D6,9,2)&amp;"-"&amp;MID(D6,6,2)&amp;"-"&amp;MID(D6,1,4)),DATEVALUE(MID(H6,9,2)&amp;"-"&amp;MID(H6,6,2)&amp;"-"&amp;MID(H6,1,4)),"D")</f>
        <v>0</v>
      </c>
      <c r="J6" s="38"/>
      <c r="K6" s="38"/>
    </row>
    <row r="7" ht="15.65" customHeight="1">
      <c r="A7" t="s" s="138">
        <v>7596</v>
      </c>
      <c r="B7" s="42"/>
      <c r="C7" s="38"/>
      <c r="D7" t="s" s="37">
        <v>2731</v>
      </c>
      <c r="E7" t="s" s="37">
        <v>2731</v>
      </c>
      <c r="F7" s="39">
        <f>DATEDIF(DATEVALUE(MID(D7,9,2)&amp;"-"&amp;MID(D7,6,2)&amp;"-"&amp;MID(D7,1,4)),DATEVALUE(MID(E7,9,2)&amp;"-"&amp;MID(E7,6,2)&amp;"-"&amp;MID(E7,1,4)),"D")</f>
        <v>0</v>
      </c>
      <c r="G7" t="s" s="37">
        <v>7585</v>
      </c>
      <c r="H7" t="s" s="37">
        <v>2731</v>
      </c>
      <c r="I7" s="39">
        <f>DATEDIF(DATEVALUE(MID(D7,9,2)&amp;"-"&amp;MID(D7,6,2)&amp;"-"&amp;MID(D7,1,4)),DATEVALUE(MID(H7,9,2)&amp;"-"&amp;MID(H7,6,2)&amp;"-"&amp;MID(H7,1,4)),"D")</f>
        <v>0</v>
      </c>
      <c r="J7" t="s" s="37">
        <v>2732</v>
      </c>
      <c r="K7" s="37"/>
    </row>
    <row r="8" ht="15.65" customHeight="1">
      <c r="A8" t="s" s="138">
        <v>7597</v>
      </c>
      <c r="B8" s="42"/>
      <c r="C8" s="39">
        <v>34</v>
      </c>
      <c r="D8" t="s" s="37">
        <v>2771</v>
      </c>
      <c r="E8" t="s" s="37">
        <v>2771</v>
      </c>
      <c r="F8" s="39">
        <f>DATEDIF(DATEVALUE(MID(D8,9,2)&amp;"-"&amp;MID(D8,6,2)&amp;"-"&amp;MID(D8,1,4)),DATEVALUE(MID(E8,9,2)&amp;"-"&amp;MID(E8,6,2)&amp;"-"&amp;MID(E8,1,4)),"D")</f>
        <v>0</v>
      </c>
      <c r="G8" t="s" s="37">
        <v>7585</v>
      </c>
      <c r="H8" t="s" s="37">
        <v>2771</v>
      </c>
      <c r="I8" s="39">
        <f>DATEDIF(DATEVALUE(MID(D8,9,2)&amp;"-"&amp;MID(D8,6,2)&amp;"-"&amp;MID(D8,1,4)),DATEVALUE(MID(H8,9,2)&amp;"-"&amp;MID(H8,6,2)&amp;"-"&amp;MID(H8,1,4)),"D")</f>
        <v>0</v>
      </c>
      <c r="J8" t="s" s="37">
        <v>2432</v>
      </c>
      <c r="K8" t="s" s="37">
        <v>7598</v>
      </c>
    </row>
    <row r="9" ht="15.65" customHeight="1">
      <c r="A9" t="s" s="138">
        <v>7599</v>
      </c>
      <c r="B9" s="42"/>
      <c r="C9" s="39">
        <v>44</v>
      </c>
      <c r="D9" t="s" s="37">
        <v>2779</v>
      </c>
      <c r="E9" t="s" s="37">
        <v>2779</v>
      </c>
      <c r="F9" s="39">
        <f>DATEDIF(DATEVALUE(MID(D9,9,2)&amp;"-"&amp;MID(D9,6,2)&amp;"-"&amp;MID(D9,1,4)),DATEVALUE(MID(E9,9,2)&amp;"-"&amp;MID(E9,6,2)&amp;"-"&amp;MID(E9,1,4)),"D")</f>
        <v>0</v>
      </c>
      <c r="G9" t="s" s="37">
        <v>7585</v>
      </c>
      <c r="H9" t="s" s="37">
        <v>2779</v>
      </c>
      <c r="I9" s="39">
        <f>DATEDIF(DATEVALUE(MID(D9,9,2)&amp;"-"&amp;MID(D9,6,2)&amp;"-"&amp;MID(D9,1,4)),DATEVALUE(MID(H9,9,2)&amp;"-"&amp;MID(H9,6,2)&amp;"-"&amp;MID(H9,1,4)),"D")</f>
        <v>0</v>
      </c>
      <c r="J9" t="s" s="37">
        <v>2780</v>
      </c>
      <c r="K9" t="s" s="37">
        <v>7600</v>
      </c>
    </row>
    <row r="10" ht="15.65" customHeight="1">
      <c r="A10" t="s" s="138">
        <v>7601</v>
      </c>
      <c r="B10" s="42"/>
      <c r="C10" s="39">
        <v>46</v>
      </c>
      <c r="D10" t="s" s="37">
        <v>2865</v>
      </c>
      <c r="E10" t="s" s="37">
        <v>1133</v>
      </c>
      <c r="F10" s="39">
        <f>DATEDIF(DATEVALUE(MID(D10,9,2)&amp;"-"&amp;MID(D10,6,2)&amp;"-"&amp;MID(D10,1,4)),DATEVALUE(MID(E10,9,2)&amp;"-"&amp;MID(E10,6,2)&amp;"-"&amp;MID(E10,1,4)),"D")</f>
        <v>6</v>
      </c>
      <c r="G10" t="s" s="37">
        <v>2864</v>
      </c>
      <c r="H10" t="s" s="37">
        <v>2865</v>
      </c>
      <c r="I10" s="39">
        <f>DATEDIF(DATEVALUE(MID(D10,9,2)&amp;"-"&amp;MID(D10,6,2)&amp;"-"&amp;MID(D10,1,4)),DATEVALUE(MID(H10,9,2)&amp;"-"&amp;MID(H10,6,2)&amp;"-"&amp;MID(H10,1,4)),"D")</f>
        <v>0</v>
      </c>
      <c r="J10" t="s" s="37">
        <v>2238</v>
      </c>
      <c r="K10" s="38"/>
    </row>
    <row r="11" ht="15.65" customHeight="1">
      <c r="A11" t="s" s="138">
        <v>7602</v>
      </c>
      <c r="B11" s="42"/>
      <c r="C11" s="39">
        <v>33</v>
      </c>
      <c r="D11" t="s" s="37">
        <v>1451</v>
      </c>
      <c r="E11" t="s" s="37">
        <v>3221</v>
      </c>
      <c r="F11" s="39">
        <f>DATEDIF(DATEVALUE(MID(D11,9,2)&amp;"-"&amp;MID(D11,6,2)&amp;"-"&amp;MID(D11,1,4)),DATEVALUE(MID(E11,9,2)&amp;"-"&amp;MID(E11,6,2)&amp;"-"&amp;MID(E11,1,4)),"D")</f>
        <v>13</v>
      </c>
      <c r="G11" t="s" s="37">
        <v>3233</v>
      </c>
      <c r="H11" t="s" s="37">
        <v>3234</v>
      </c>
      <c r="I11" s="39">
        <f>DATEDIF(DATEVALUE(MID(D11,9,2)&amp;"-"&amp;MID(D11,6,2)&amp;"-"&amp;MID(D11,1,4)),DATEVALUE(MID(H11,9,2)&amp;"-"&amp;MID(H11,6,2)&amp;"-"&amp;MID(H11,1,4)),"D")</f>
        <v>56</v>
      </c>
      <c r="J11" t="s" s="37">
        <v>2316</v>
      </c>
      <c r="K11" t="s" s="37">
        <v>7603</v>
      </c>
    </row>
    <row r="12" ht="15.65" customHeight="1">
      <c r="A12" t="s" s="138">
        <v>7604</v>
      </c>
      <c r="B12" s="42"/>
      <c r="C12" s="39">
        <v>32</v>
      </c>
      <c r="D12" t="s" s="37">
        <v>7605</v>
      </c>
      <c r="E12" t="s" s="37">
        <v>3282</v>
      </c>
      <c r="F12" s="39">
        <f>DATEDIF(DATEVALUE(MID(D12,9,2)&amp;"-"&amp;MID(D12,6,2)&amp;"-"&amp;MID(D12,1,4)),DATEVALUE(MID(E12,9,2)&amp;"-"&amp;MID(E12,6,2)&amp;"-"&amp;MID(E12,1,4)),"D")</f>
        <v>74</v>
      </c>
      <c r="G12" t="s" s="37">
        <v>3288</v>
      </c>
      <c r="H12" t="s" s="37">
        <v>3289</v>
      </c>
      <c r="I12" s="39">
        <f>DATEDIF(DATEVALUE(MID(D12,9,2)&amp;"-"&amp;MID(D12,6,2)&amp;"-"&amp;MID(D12,1,4)),DATEVALUE(MID(H12,9,2)&amp;"-"&amp;MID(H12,6,2)&amp;"-"&amp;MID(H12,1,4)),"D")</f>
        <v>77</v>
      </c>
      <c r="J12" t="s" s="37">
        <v>3283</v>
      </c>
      <c r="K12" s="38"/>
    </row>
    <row r="13" ht="15.65" customHeight="1">
      <c r="A13" t="s" s="138">
        <v>7606</v>
      </c>
      <c r="B13" s="42"/>
      <c r="C13" s="39">
        <v>35</v>
      </c>
      <c r="D13" t="s" s="37">
        <v>7264</v>
      </c>
      <c r="E13" t="s" s="37">
        <v>3878</v>
      </c>
      <c r="F13" s="39">
        <f>DATEDIF(DATEVALUE(MID(D13,9,2)&amp;"-"&amp;MID(D13,6,2)&amp;"-"&amp;MID(D13,1,4)),DATEVALUE(MID(E13,9,2)&amp;"-"&amp;MID(E13,6,2)&amp;"-"&amp;MID(E13,1,4)),"D")</f>
        <v>151</v>
      </c>
      <c r="G13" t="s" s="37">
        <v>3879</v>
      </c>
      <c r="H13" t="s" s="37">
        <v>3880</v>
      </c>
      <c r="I13" s="39">
        <f>DATEDIF(DATEVALUE(MID(D13,9,2)&amp;"-"&amp;MID(D13,6,2)&amp;"-"&amp;MID(D13,1,4)),DATEVALUE(MID(H13,9,2)&amp;"-"&amp;MID(H13,6,2)&amp;"-"&amp;MID(H13,1,4)),"D")</f>
        <v>158</v>
      </c>
      <c r="J13" t="s" s="37">
        <v>3447</v>
      </c>
      <c r="K13" s="38"/>
    </row>
    <row r="14" ht="15.65" customHeight="1">
      <c r="A14" t="s" s="138">
        <v>7607</v>
      </c>
      <c r="B14" s="42"/>
      <c r="C14" s="38"/>
      <c r="D14" t="s" s="37">
        <v>4255</v>
      </c>
      <c r="E14" t="s" s="37">
        <v>4254</v>
      </c>
      <c r="F14" s="39">
        <f>DATEDIF(DATEVALUE(MID(D14,9,2)&amp;"-"&amp;MID(D14,6,2)&amp;"-"&amp;MID(D14,1,4)),DATEVALUE(MID(E14,9,2)&amp;"-"&amp;MID(E14,6,2)&amp;"-"&amp;MID(E14,1,4)),"D")</f>
        <v>7</v>
      </c>
      <c r="G14" t="s" s="37">
        <v>7585</v>
      </c>
      <c r="H14" t="s" s="37">
        <v>4255</v>
      </c>
      <c r="I14" s="39">
        <f>DATEDIF(DATEVALUE(MID(D14,9,2)&amp;"-"&amp;MID(D14,6,2)&amp;"-"&amp;MID(D14,1,4)),DATEVALUE(MID(H14,9,2)&amp;"-"&amp;MID(H14,6,2)&amp;"-"&amp;MID(H14,1,4)),"D")</f>
        <v>0</v>
      </c>
      <c r="J14" t="s" s="37">
        <v>4198</v>
      </c>
      <c r="K14" s="38"/>
    </row>
    <row r="15" ht="15.65" customHeight="1">
      <c r="A15" t="s" s="139">
        <v>7608</v>
      </c>
      <c r="B15" s="42"/>
      <c r="C15" s="38"/>
      <c r="D15" t="s" s="37">
        <v>4507</v>
      </c>
      <c r="E15" t="s" s="37">
        <v>4507</v>
      </c>
      <c r="F15" s="39">
        <f>DATEDIF(DATEVALUE(MID(D15,9,2)&amp;"-"&amp;MID(D15,6,2)&amp;"-"&amp;MID(D15,1,4)),DATEVALUE(MID(E15,9,2)&amp;"-"&amp;MID(E15,6,2)&amp;"-"&amp;MID(E15,1,4)),"D")</f>
        <v>0</v>
      </c>
      <c r="G15" t="s" s="37">
        <v>7585</v>
      </c>
      <c r="H15" t="s" s="37">
        <v>4507</v>
      </c>
      <c r="I15" s="39">
        <f>DATEDIF(DATEVALUE(MID(D15,9,2)&amp;"-"&amp;MID(D15,6,2)&amp;"-"&amp;MID(D15,1,4)),DATEVALUE(MID(H15,9,2)&amp;"-"&amp;MID(H15,6,2)&amp;"-"&amp;MID(H15,1,4)),"D")</f>
        <v>0</v>
      </c>
      <c r="J15" t="s" s="37">
        <v>7609</v>
      </c>
      <c r="K15" s="37"/>
    </row>
    <row r="16" ht="15.65" customHeight="1">
      <c r="A16" t="s" s="140">
        <v>7610</v>
      </c>
      <c r="B16" s="42"/>
      <c r="C16" s="39">
        <v>28</v>
      </c>
      <c r="D16" t="s" s="37">
        <v>7611</v>
      </c>
      <c r="E16" t="s" s="37">
        <v>7313</v>
      </c>
      <c r="F16" s="39">
        <f>DATEDIF(DATEVALUE(MID(D16,9,2)&amp;"-"&amp;MID(D16,6,2)&amp;"-"&amp;MID(D16,1,4)),DATEVALUE(MID(E16,9,2)&amp;"-"&amp;MID(E16,6,2)&amp;"-"&amp;MID(E16,1,4)),"D")</f>
        <v>50</v>
      </c>
      <c r="G16" t="s" s="37">
        <v>7304</v>
      </c>
      <c r="H16" t="s" s="37">
        <v>7305</v>
      </c>
      <c r="I16" s="39">
        <f>DATEDIF(DATEVALUE(MID(D16,9,2)&amp;"-"&amp;MID(D16,6,2)&amp;"-"&amp;MID(D16,1,4)),DATEVALUE(MID(H16,9,2)&amp;"-"&amp;MID(H16,6,2)&amp;"-"&amp;MID(H16,1,4)),"D")</f>
        <v>16</v>
      </c>
      <c r="J16" t="s" s="37">
        <v>7306</v>
      </c>
      <c r="K16" s="38"/>
    </row>
    <row r="17" ht="15.65" customHeight="1">
      <c r="A17" t="s" s="35">
        <v>7612</v>
      </c>
      <c r="B17" s="38"/>
      <c r="C17" s="39">
        <v>30</v>
      </c>
      <c r="D17" s="38"/>
      <c r="E17" t="s" s="37">
        <v>7470</v>
      </c>
      <c r="F17" s="38"/>
      <c r="G17" t="s" s="37">
        <v>7613</v>
      </c>
      <c r="H17" t="s" s="37">
        <v>7470</v>
      </c>
      <c r="I17" s="39">
        <v>0</v>
      </c>
      <c r="J17" t="s" s="37">
        <v>7465</v>
      </c>
      <c r="K17" t="s" s="37">
        <v>7614</v>
      </c>
    </row>
    <row r="18" ht="15.65" customHeight="1">
      <c r="A18" t="s" s="37">
        <v>7615</v>
      </c>
      <c r="B18" s="38"/>
      <c r="C18" s="39">
        <v>31</v>
      </c>
      <c r="D18" t="s" s="37">
        <v>5976</v>
      </c>
      <c r="E18" t="s" s="37">
        <v>820</v>
      </c>
      <c r="F18" s="39">
        <f>DATEDIF(DATEVALUE(MID(D18,9,2)&amp;"-"&amp;MID(D18,6,2)&amp;"-"&amp;MID(D18,1,4)),DATEVALUE(MID(E18,9,2)&amp;"-"&amp;MID(E18,6,2)&amp;"-"&amp;MID(E18,1,4)),"D")</f>
        <v>135</v>
      </c>
      <c r="G18" t="s" s="37">
        <v>7616</v>
      </c>
      <c r="H18" s="38"/>
      <c r="I18" s="38"/>
      <c r="J18" t="s" s="37">
        <v>821</v>
      </c>
      <c r="K18" s="38"/>
    </row>
    <row r="19" ht="15.65" customHeight="1">
      <c r="A19" t="s" s="37">
        <v>7617</v>
      </c>
      <c r="B19" s="38"/>
      <c r="C19" s="39">
        <v>28</v>
      </c>
      <c r="D19" t="s" s="37">
        <v>7618</v>
      </c>
      <c r="E19" t="s" s="37">
        <v>1153</v>
      </c>
      <c r="F19" s="39">
        <f>DATEDIF(DATEVALUE(MID(D19,9,2)&amp;"-"&amp;MID(D19,6,2)&amp;"-"&amp;MID(D19,1,4)),DATEVALUE(MID(E19,9,2)&amp;"-"&amp;MID(E19,6,2)&amp;"-"&amp;MID(E19,1,4)),"D")</f>
        <v>125</v>
      </c>
      <c r="G19" t="s" s="37">
        <v>7585</v>
      </c>
      <c r="H19" t="s" s="37">
        <v>7618</v>
      </c>
      <c r="I19" s="39">
        <f>DATEDIF(DATEVALUE(MID(D19,9,2)&amp;"-"&amp;MID(D19,6,2)&amp;"-"&amp;MID(D19,1,4)),DATEVALUE(MID(H19,9,2)&amp;"-"&amp;MID(H19,6,2)&amp;"-"&amp;MID(H19,1,4)),"D")</f>
        <v>0</v>
      </c>
      <c r="J19" t="s" s="37">
        <v>797</v>
      </c>
      <c r="K19" s="37"/>
    </row>
    <row r="20" ht="15.65" customHeight="1">
      <c r="A20" t="s" s="37">
        <v>7619</v>
      </c>
      <c r="B20" s="38"/>
      <c r="C20" s="39">
        <v>32</v>
      </c>
      <c r="D20" t="s" s="37">
        <v>7620</v>
      </c>
      <c r="E20" t="s" s="37">
        <v>1242</v>
      </c>
      <c r="F20" s="39">
        <f>DATEDIF(DATEVALUE(MID(D20,9,2)&amp;"-"&amp;MID(D20,6,2)&amp;"-"&amp;MID(D20,1,4)),DATEVALUE(MID(E20,9,2)&amp;"-"&amp;MID(E20,6,2)&amp;"-"&amp;MID(E20,1,4)),"D")</f>
        <v>279</v>
      </c>
      <c r="G20" t="s" s="37">
        <v>1243</v>
      </c>
      <c r="H20" s="38"/>
      <c r="I20" s="38"/>
      <c r="J20" t="s" s="37">
        <v>1243</v>
      </c>
      <c r="K20" s="38"/>
    </row>
    <row r="21" ht="15.65" customHeight="1">
      <c r="A21" t="s" s="37">
        <v>7621</v>
      </c>
      <c r="B21" s="38"/>
      <c r="C21" s="39">
        <v>23</v>
      </c>
      <c r="D21" t="s" s="37">
        <v>7622</v>
      </c>
      <c r="E21" t="s" s="37">
        <v>1541</v>
      </c>
      <c r="F21" s="39">
        <f>DATEDIF(DATEVALUE(MID(D21,9,2)&amp;"-"&amp;MID(D21,6,2)&amp;"-"&amp;MID(D21,1,4)),DATEVALUE(MID(E21,9,2)&amp;"-"&amp;MID(E21,6,2)&amp;"-"&amp;MID(E21,1,4)),"D")</f>
        <v>304</v>
      </c>
      <c r="G21" t="s" s="37">
        <v>7623</v>
      </c>
      <c r="H21" s="38"/>
      <c r="I21" s="38"/>
      <c r="J21" t="s" s="37">
        <v>1542</v>
      </c>
      <c r="K21" s="38"/>
    </row>
    <row r="22" ht="15.65" customHeight="1">
      <c r="A22" t="s" s="37">
        <v>7624</v>
      </c>
      <c r="B22" s="38"/>
      <c r="C22" s="38"/>
      <c r="D22" t="s" s="37">
        <v>1380</v>
      </c>
      <c r="E22" t="s" s="37">
        <v>1380</v>
      </c>
      <c r="F22" s="39">
        <f>DATEDIF(DATEVALUE(MID(D22,9,2)&amp;"-"&amp;MID(D22,6,2)&amp;"-"&amp;MID(D22,1,4)),DATEVALUE(MID(E22,9,2)&amp;"-"&amp;MID(E22,6,2)&amp;"-"&amp;MID(E22,1,4)),"D")</f>
        <v>0</v>
      </c>
      <c r="G22" t="s" s="37">
        <v>7585</v>
      </c>
      <c r="H22" t="s" s="37">
        <v>1380</v>
      </c>
      <c r="I22" s="38"/>
      <c r="J22" t="s" s="37">
        <v>1381</v>
      </c>
      <c r="K22" t="s" s="37">
        <v>7625</v>
      </c>
    </row>
    <row r="23" ht="15.65" customHeight="1">
      <c r="A23" t="s" s="37">
        <v>7626</v>
      </c>
      <c r="B23" s="38"/>
      <c r="C23" s="38"/>
      <c r="D23" t="s" s="37">
        <v>1419</v>
      </c>
      <c r="E23" t="s" s="37">
        <v>1419</v>
      </c>
      <c r="F23" s="39">
        <f>DATEDIF(DATEVALUE(MID(D23,9,2)&amp;"-"&amp;MID(D23,6,2)&amp;"-"&amp;MID(D23,1,4)),DATEVALUE(MID(E23,9,2)&amp;"-"&amp;MID(E23,6,2)&amp;"-"&amp;MID(E23,1,4)),"D")</f>
        <v>0</v>
      </c>
      <c r="G23" t="s" s="37">
        <v>7585</v>
      </c>
      <c r="H23" t="s" s="37">
        <v>1419</v>
      </c>
      <c r="I23" s="38"/>
      <c r="J23" t="s" s="37">
        <v>1132</v>
      </c>
      <c r="K23" t="s" s="37">
        <v>7627</v>
      </c>
    </row>
    <row r="24" ht="15.65" customHeight="1">
      <c r="A24" t="s" s="37">
        <v>7628</v>
      </c>
      <c r="B24" s="38"/>
      <c r="C24" s="39">
        <v>33</v>
      </c>
      <c r="D24" t="s" s="37">
        <v>4735</v>
      </c>
      <c r="E24" t="s" s="37">
        <v>1785</v>
      </c>
      <c r="F24" s="39">
        <f>DATEDIF(DATEVALUE(MID(D24,9,2)&amp;"-"&amp;MID(D24,6,2)&amp;"-"&amp;MID(D24,1,4)),DATEVALUE(MID(E24,9,2)&amp;"-"&amp;MID(E24,6,2)&amp;"-"&amp;MID(E24,1,4)),"D")</f>
        <v>10</v>
      </c>
      <c r="G24" t="s" s="37">
        <v>225</v>
      </c>
      <c r="H24" s="38"/>
      <c r="I24" s="38"/>
      <c r="J24" t="s" s="37">
        <v>1786</v>
      </c>
      <c r="K24" s="38"/>
    </row>
    <row r="25" ht="15.65" customHeight="1">
      <c r="A25" t="s" s="37">
        <v>7629</v>
      </c>
      <c r="B25" s="38"/>
      <c r="C25" s="39">
        <v>28</v>
      </c>
      <c r="D25" t="s" s="37">
        <v>7630</v>
      </c>
      <c r="E25" t="s" s="37">
        <v>1834</v>
      </c>
      <c r="F25" s="39">
        <f>DATEDIF(DATEVALUE(MID(D25,9,2)&amp;"-"&amp;MID(D25,6,2)&amp;"-"&amp;MID(D25,1,4)),DATEVALUE(MID(E25,9,2)&amp;"-"&amp;MID(E25,6,2)&amp;"-"&amp;MID(E25,1,4)),"D")</f>
        <v>113</v>
      </c>
      <c r="G25" t="s" s="37">
        <v>7631</v>
      </c>
      <c r="H25" s="38"/>
      <c r="I25" s="38"/>
      <c r="J25" t="s" s="37">
        <v>1132</v>
      </c>
      <c r="K25" s="38"/>
    </row>
    <row r="26" ht="15.65" customHeight="1">
      <c r="A26" t="s" s="37">
        <v>7632</v>
      </c>
      <c r="B26" s="38"/>
      <c r="C26" s="39">
        <v>39</v>
      </c>
      <c r="D26" t="s" s="37">
        <v>7633</v>
      </c>
      <c r="E26" t="s" s="37">
        <v>1838</v>
      </c>
      <c r="F26" s="39">
        <f>DATEDIF(DATEVALUE(MID(D26,9,2)&amp;"-"&amp;MID(D26,6,2)&amp;"-"&amp;MID(D26,1,4)),DATEVALUE(MID(E26,9,2)&amp;"-"&amp;MID(E26,6,2)&amp;"-"&amp;MID(E26,1,4)),"D")</f>
        <v>11</v>
      </c>
      <c r="G26" t="s" s="37">
        <v>1844</v>
      </c>
      <c r="H26" s="38"/>
      <c r="I26" s="38"/>
      <c r="J26" t="s" s="37">
        <v>1537</v>
      </c>
      <c r="K26" s="38"/>
    </row>
    <row r="27" ht="15.65" customHeight="1">
      <c r="A27" t="s" s="37">
        <v>7634</v>
      </c>
      <c r="B27" s="38"/>
      <c r="C27" s="39">
        <v>33</v>
      </c>
      <c r="D27" t="s" s="37">
        <v>7635</v>
      </c>
      <c r="E27" t="s" s="37">
        <v>1887</v>
      </c>
      <c r="F27" s="39">
        <f>DATEDIF(DATEVALUE(MID(D27,9,2)&amp;"-"&amp;MID(D27,6,2)&amp;"-"&amp;MID(D27,1,4)),DATEVALUE(MID(E27,9,2)&amp;"-"&amp;MID(E27,6,2)&amp;"-"&amp;MID(E27,1,4)),"D")</f>
        <v>6</v>
      </c>
      <c r="G27" t="s" s="37">
        <v>1128</v>
      </c>
      <c r="H27" s="38"/>
      <c r="I27" s="38"/>
      <c r="J27" t="s" s="37">
        <v>1128</v>
      </c>
      <c r="K27" t="s" s="37">
        <v>7636</v>
      </c>
    </row>
    <row r="28" ht="15.65" customHeight="1">
      <c r="A28" t="s" s="37">
        <v>7637</v>
      </c>
      <c r="B28" s="38"/>
      <c r="C28" s="39">
        <v>38</v>
      </c>
      <c r="D28" t="s" s="37">
        <v>4799</v>
      </c>
      <c r="E28" t="s" s="37">
        <v>2029</v>
      </c>
      <c r="F28" s="39">
        <f>DATEDIF(DATEVALUE(MID(D28,9,2)&amp;"-"&amp;MID(D28,6,2)&amp;"-"&amp;MID(D28,1,4)),DATEVALUE(MID(E28,9,2)&amp;"-"&amp;MID(E28,6,2)&amp;"-"&amp;MID(E28,1,4)),"D")</f>
        <v>271</v>
      </c>
      <c r="G28" t="s" s="37">
        <v>7638</v>
      </c>
      <c r="H28" s="38"/>
      <c r="I28" s="38"/>
      <c r="J28" t="s" s="37">
        <v>2030</v>
      </c>
      <c r="K28" s="38"/>
    </row>
    <row r="29" ht="15.65" customHeight="1">
      <c r="A29" t="s" s="37">
        <v>7639</v>
      </c>
      <c r="B29" s="38"/>
      <c r="C29" s="39">
        <v>30</v>
      </c>
      <c r="D29" t="s" s="37">
        <v>7640</v>
      </c>
      <c r="E29" t="s" s="37">
        <v>2145</v>
      </c>
      <c r="F29" s="39">
        <f>DATEDIF(DATEVALUE(MID(D29,9,2)&amp;"-"&amp;MID(D29,6,2)&amp;"-"&amp;MID(D29,1,4)),DATEVALUE(MID(E29,9,2)&amp;"-"&amp;MID(E29,6,2)&amp;"-"&amp;MID(E29,1,4)),"D")</f>
        <v>1</v>
      </c>
      <c r="G29" t="s" s="37">
        <v>870</v>
      </c>
      <c r="H29" s="38"/>
      <c r="I29" s="38"/>
      <c r="J29" t="s" s="37">
        <v>2146</v>
      </c>
      <c r="K29" s="38"/>
    </row>
    <row r="30" ht="15.65" customHeight="1">
      <c r="A30" t="s" s="37">
        <v>7641</v>
      </c>
      <c r="B30" t="s" s="37">
        <v>7642</v>
      </c>
      <c r="C30" s="39">
        <v>30</v>
      </c>
      <c r="D30" t="s" s="37">
        <v>7643</v>
      </c>
      <c r="E30" t="s" s="37">
        <v>244</v>
      </c>
      <c r="F30" s="39">
        <f>DATEDIF(DATEVALUE(MID(D30,9,2)&amp;"-"&amp;MID(D30,6,2)&amp;"-"&amp;MID(D30,1,4)),DATEVALUE(MID(E30,9,2)&amp;"-"&amp;MID(E30,6,2)&amp;"-"&amp;MID(E30,1,4)),"D")</f>
        <v>57</v>
      </c>
      <c r="G30" t="s" s="37">
        <v>230</v>
      </c>
      <c r="H30" t="s" s="37">
        <v>231</v>
      </c>
      <c r="I30" s="39">
        <f>DATEDIF(DATEVALUE(MID(D30,9,2)&amp;"-"&amp;MID(D30,6,2)&amp;"-"&amp;MID(D30,1,4)),DATEVALUE(MID(H30,9,2)&amp;"-"&amp;MID(H30,6,2)&amp;"-"&amp;MID(H30,1,4)),"D")</f>
        <v>29</v>
      </c>
      <c r="J30" t="s" s="37">
        <v>232</v>
      </c>
      <c r="K30" s="38"/>
    </row>
    <row r="31" ht="15.65" customHeight="1">
      <c r="A31" t="s" s="37">
        <v>7644</v>
      </c>
      <c r="B31" t="s" s="37">
        <v>7645</v>
      </c>
      <c r="C31" s="39">
        <v>30</v>
      </c>
      <c r="D31" t="s" s="37">
        <v>7646</v>
      </c>
      <c r="E31" t="s" s="37">
        <v>334</v>
      </c>
      <c r="F31" s="39">
        <f>DATEDIF(DATEVALUE(MID(D31,9,2)&amp;"-"&amp;MID(D31,6,2)&amp;"-"&amp;MID(D31,1,4)),DATEVALUE(MID(E31,9,2)&amp;"-"&amp;MID(E31,6,2)&amp;"-"&amp;MID(E31,1,4)),"D")</f>
        <v>5</v>
      </c>
      <c r="G31" t="s" s="37">
        <v>83</v>
      </c>
      <c r="H31" t="s" s="37">
        <v>337</v>
      </c>
      <c r="I31" s="39">
        <f>DATEDIF(DATEVALUE(MID(D31,9,2)&amp;"-"&amp;MID(D31,6,2)&amp;"-"&amp;MID(D31,1,4)),DATEVALUE(MID(H31,9,2)&amp;"-"&amp;MID(H31,6,2)&amp;"-"&amp;MID(H31,1,4)),"D")</f>
        <v>13</v>
      </c>
      <c r="J31" t="s" s="37">
        <v>335</v>
      </c>
      <c r="K31" s="38"/>
    </row>
    <row r="32" ht="15.65" customHeight="1">
      <c r="A32" t="s" s="138">
        <v>7647</v>
      </c>
      <c r="B32" t="s" s="141">
        <v>7648</v>
      </c>
      <c r="C32" s="39">
        <v>35</v>
      </c>
      <c r="D32" t="s" s="37">
        <v>342</v>
      </c>
      <c r="E32" t="s" s="37">
        <v>345</v>
      </c>
      <c r="F32" s="39">
        <f>DATEDIF(DATEVALUE(MID(D32,9,2)&amp;"-"&amp;MID(D32,6,2)&amp;"-"&amp;MID(D32,1,4)),DATEVALUE(MID(E32,9,2)&amp;"-"&amp;MID(E32,6,2)&amp;"-"&amp;MID(E32,1,4)),"D")</f>
        <v>5</v>
      </c>
      <c r="G32" t="s" s="37">
        <v>341</v>
      </c>
      <c r="H32" t="s" s="37">
        <v>7649</v>
      </c>
      <c r="I32" s="39">
        <v>0</v>
      </c>
      <c r="J32" t="s" s="37">
        <v>343</v>
      </c>
      <c r="K32" t="s" s="37">
        <v>7650</v>
      </c>
    </row>
    <row r="33" ht="15.65" customHeight="1">
      <c r="A33" t="s" s="37">
        <v>7651</v>
      </c>
      <c r="B33" t="s" s="37">
        <v>7652</v>
      </c>
      <c r="C33" s="39">
        <v>35</v>
      </c>
      <c r="D33" t="s" s="37">
        <v>377</v>
      </c>
      <c r="E33" t="s" s="37">
        <v>378</v>
      </c>
      <c r="F33" s="39">
        <f>DATEDIF(DATEVALUE(MID(D33,9,2)&amp;"-"&amp;MID(D33,6,2)&amp;"-"&amp;MID(D33,1,4)),DATEVALUE(MID(E33,9,2)&amp;"-"&amp;MID(E33,6,2)&amp;"-"&amp;MID(E33,1,4)),"D")</f>
        <v>155</v>
      </c>
      <c r="G33" t="s" s="37">
        <v>443</v>
      </c>
      <c r="H33" s="38"/>
      <c r="I33" s="38"/>
      <c r="J33" t="s" s="37">
        <v>7653</v>
      </c>
      <c r="K33" s="38"/>
    </row>
    <row r="34" ht="15.65" customHeight="1">
      <c r="A34" t="s" s="37">
        <v>7654</v>
      </c>
      <c r="B34" s="38"/>
      <c r="C34" s="39">
        <v>30</v>
      </c>
      <c r="D34" t="s" s="37">
        <v>7655</v>
      </c>
      <c r="E34" t="s" s="37">
        <v>2987</v>
      </c>
      <c r="F34" s="39">
        <f>DATEDIF(DATEVALUE(MID(D34,9,2)&amp;"-"&amp;MID(D34,6,2)&amp;"-"&amp;MID(D34,1,4)),DATEVALUE(MID(E34,9,2)&amp;"-"&amp;MID(E34,6,2)&amp;"-"&amp;MID(E34,1,4)),"D")</f>
        <v>250</v>
      </c>
      <c r="G34" t="s" s="37">
        <v>7656</v>
      </c>
      <c r="H34" s="38"/>
      <c r="I34" s="38"/>
      <c r="J34" t="s" s="37">
        <v>2988</v>
      </c>
      <c r="K34" s="38"/>
    </row>
    <row r="35" ht="15.65" customHeight="1">
      <c r="A35" t="s" s="37">
        <v>7657</v>
      </c>
      <c r="B35" s="38"/>
      <c r="C35" s="39">
        <v>33</v>
      </c>
      <c r="D35" t="s" s="37">
        <v>7658</v>
      </c>
      <c r="E35" t="s" s="37">
        <v>4001</v>
      </c>
      <c r="F35" s="39">
        <f>DATEDIF(DATEVALUE(MID(D35,9,2)&amp;"-"&amp;MID(D35,6,2)&amp;"-"&amp;MID(D35,1,4)),DATEVALUE(MID(E35,9,2)&amp;"-"&amp;MID(E35,6,2)&amp;"-"&amp;MID(E35,1,4)),"D")</f>
        <v>158</v>
      </c>
      <c r="G35" t="s" s="37">
        <v>7659</v>
      </c>
      <c r="H35" s="38"/>
      <c r="I35" s="38"/>
      <c r="J35" t="s" s="37">
        <v>3911</v>
      </c>
      <c r="K35" s="38"/>
    </row>
    <row r="36" ht="15.65" customHeight="1">
      <c r="A36" t="s" s="37">
        <v>7660</v>
      </c>
      <c r="B36" s="38"/>
      <c r="C36" s="38"/>
      <c r="D36" t="s" s="37">
        <v>6481</v>
      </c>
      <c r="E36" t="s" s="37">
        <v>6536</v>
      </c>
      <c r="F36" s="39">
        <f>DATEDIF(DATEVALUE(MID(D36,9,2)&amp;"-"&amp;MID(D36,6,2)&amp;"-"&amp;MID(D36,1,4)),DATEVALUE(MID(E36,9,2)&amp;"-"&amp;MID(E36,6,2)&amp;"-"&amp;MID(E36,1,4)),"D")</f>
        <v>22</v>
      </c>
      <c r="G36" t="s" s="37">
        <v>2263</v>
      </c>
      <c r="H36" s="38"/>
      <c r="I36" s="38"/>
      <c r="J36" t="s" s="37">
        <v>7661</v>
      </c>
      <c r="K36" s="38"/>
    </row>
    <row r="37" ht="15.65" customHeight="1">
      <c r="A37" t="s" s="37">
        <v>7662</v>
      </c>
      <c r="B37" s="38"/>
      <c r="C37" s="38"/>
      <c r="D37" t="s" s="37">
        <v>7663</v>
      </c>
      <c r="E37" t="s" s="37">
        <v>4789</v>
      </c>
      <c r="F37" s="39">
        <f>DATEDIF(DATEVALUE(MID(D37,9,2)&amp;"-"&amp;MID(D37,6,2)&amp;"-"&amp;MID(D37,1,4)),DATEVALUE(MID(E37,9,2)&amp;"-"&amp;MID(E37,6,2)&amp;"-"&amp;MID(E37,1,4)),"D")</f>
        <v>297</v>
      </c>
      <c r="G37" t="s" s="37">
        <v>4550</v>
      </c>
      <c r="H37" s="38"/>
      <c r="I37" s="38"/>
      <c r="J37" t="s" s="37">
        <v>4203</v>
      </c>
      <c r="K37" s="38"/>
    </row>
    <row r="38" ht="15.65" customHeight="1">
      <c r="A38" t="s" s="37">
        <v>7664</v>
      </c>
      <c r="B38" s="38"/>
      <c r="C38" s="39">
        <v>40</v>
      </c>
      <c r="D38" t="s" s="37">
        <v>6007</v>
      </c>
      <c r="E38" t="s" s="37">
        <v>6007</v>
      </c>
      <c r="F38" s="39">
        <f>DATEDIF(DATEVALUE(MID(D38,9,2)&amp;"-"&amp;MID(D38,6,2)&amp;"-"&amp;MID(D38,1,4)),DATEVALUE(MID(E38,9,2)&amp;"-"&amp;MID(E38,6,2)&amp;"-"&amp;MID(E38,1,4)),"D")</f>
        <v>0</v>
      </c>
      <c r="G38" t="s" s="37">
        <v>7585</v>
      </c>
      <c r="H38" t="s" s="37">
        <v>6007</v>
      </c>
      <c r="I38" s="39">
        <f>DATEDIF(DATEVALUE(MID(D38,9,2)&amp;"-"&amp;MID(D38,6,2)&amp;"-"&amp;MID(D38,1,4)),DATEVALUE(MID(H38,9,2)&amp;"-"&amp;MID(H38,6,2)&amp;"-"&amp;MID(H38,1,4)),"D")</f>
        <v>0</v>
      </c>
      <c r="J38" t="s" s="37">
        <v>6045</v>
      </c>
      <c r="K38" t="s" s="37">
        <v>7665</v>
      </c>
    </row>
    <row r="39" ht="15.65" customHeight="1">
      <c r="A39" t="s" s="37">
        <v>7666</v>
      </c>
      <c r="B39" t="s" s="37">
        <v>2191</v>
      </c>
      <c r="C39" s="39">
        <v>36</v>
      </c>
      <c r="D39" t="s" s="37">
        <v>7667</v>
      </c>
      <c r="E39" t="s" s="37">
        <v>1078</v>
      </c>
      <c r="F39" s="39">
        <f>DATEDIF(DATEVALUE(MID(D39,9,2)&amp;"-"&amp;MID(D39,6,2)&amp;"-"&amp;MID(D39,1,4)),DATEVALUE(MID(E39,9,2)&amp;"-"&amp;MID(E39,6,2)&amp;"-"&amp;MID(E39,1,4)),"D")</f>
        <v>265</v>
      </c>
      <c r="G39" t="s" s="37">
        <v>6189</v>
      </c>
      <c r="H39" t="s" s="37">
        <v>2670</v>
      </c>
      <c r="I39" s="39">
        <f>DATEDIF(DATEVALUE(MID(D39,9,2)&amp;"-"&amp;MID(D39,6,2)&amp;"-"&amp;MID(D39,1,4)),DATEVALUE(MID(H39,9,2)&amp;"-"&amp;MID(H39,6,2)&amp;"-"&amp;MID(H39,1,4)),"D")</f>
        <v>18</v>
      </c>
      <c r="J39" t="s" s="37">
        <v>6042</v>
      </c>
      <c r="K39" s="38"/>
    </row>
    <row r="40" ht="15.65" customHeight="1">
      <c r="A40" t="s" s="37">
        <v>7668</v>
      </c>
      <c r="B40" s="38"/>
      <c r="C40" s="39">
        <v>26</v>
      </c>
      <c r="D40" t="s" s="37">
        <v>6392</v>
      </c>
      <c r="E40" t="s" s="37">
        <v>3015</v>
      </c>
      <c r="F40" s="39">
        <f>DATEDIF(DATEVALUE(MID(D40,9,2)&amp;"-"&amp;MID(D40,6,2)&amp;"-"&amp;MID(D40,1,4)),DATEVALUE(MID(E40,9,2)&amp;"-"&amp;MID(E40,6,2)&amp;"-"&amp;MID(E40,1,4)),"D")</f>
        <v>42</v>
      </c>
      <c r="G40" t="s" s="37">
        <v>6391</v>
      </c>
      <c r="H40" t="s" s="37">
        <v>6392</v>
      </c>
      <c r="I40" s="39">
        <f>DATEDIF(DATEVALUE(MID(D40,9,2)&amp;"-"&amp;MID(D40,6,2)&amp;"-"&amp;MID(D40,1,4)),DATEVALUE(MID(H40,9,2)&amp;"-"&amp;MID(H40,6,2)&amp;"-"&amp;MID(H40,1,4)),"D")</f>
        <v>0</v>
      </c>
      <c r="J40" t="s" s="37">
        <v>6393</v>
      </c>
      <c r="K40" s="38"/>
    </row>
    <row r="41" ht="15.65" customHeight="1">
      <c r="A41" t="s" s="37">
        <v>7669</v>
      </c>
      <c r="B41" s="38"/>
      <c r="C41" s="39">
        <v>40</v>
      </c>
      <c r="D41" t="s" s="37">
        <v>7670</v>
      </c>
      <c r="E41" t="s" s="37">
        <v>6444</v>
      </c>
      <c r="F41" s="39">
        <f>DATEDIF(DATEVALUE(MID(D41,9,2)&amp;"-"&amp;MID(D41,6,2)&amp;"-"&amp;MID(D41,1,4)),DATEVALUE(MID(E41,9,2)&amp;"-"&amp;MID(E41,6,2)&amp;"-"&amp;MID(E41,1,4)),"D")</f>
        <v>229</v>
      </c>
      <c r="G41" t="s" s="37">
        <v>7671</v>
      </c>
      <c r="H41" s="38"/>
      <c r="I41" s="38"/>
      <c r="J41" t="s" s="37">
        <v>6445</v>
      </c>
      <c r="K41" s="38"/>
    </row>
    <row r="42" ht="15.65" customHeight="1">
      <c r="A42" t="s" s="37">
        <v>7672</v>
      </c>
      <c r="B42" s="38"/>
      <c r="C42" s="39">
        <v>30</v>
      </c>
      <c r="D42" t="s" s="37">
        <v>7673</v>
      </c>
      <c r="E42" t="s" s="37">
        <v>6703</v>
      </c>
      <c r="F42" s="39">
        <f>DATEDIF(DATEVALUE(MID(D42,9,2)&amp;"-"&amp;MID(D42,6,2)&amp;"-"&amp;MID(D42,1,4)),DATEVALUE(MID(E42,9,2)&amp;"-"&amp;MID(E42,6,2)&amp;"-"&amp;MID(E42,1,4)),"D")</f>
        <v>4</v>
      </c>
      <c r="G42" t="s" s="37">
        <v>7674</v>
      </c>
      <c r="H42" s="38"/>
      <c r="I42" s="38"/>
      <c r="J42" t="s" s="37">
        <v>6704</v>
      </c>
      <c r="K42" s="38"/>
    </row>
    <row r="43" ht="15.65" customHeight="1">
      <c r="A43" t="s" s="37">
        <v>6778</v>
      </c>
      <c r="B43" s="38"/>
      <c r="C43" s="39">
        <v>36</v>
      </c>
      <c r="D43" t="s" s="37">
        <v>7675</v>
      </c>
      <c r="E43" t="s" s="37">
        <v>6779</v>
      </c>
      <c r="F43" s="39">
        <f>DATEDIF(DATEVALUE(MID(D43,9,2)&amp;"-"&amp;MID(D43,6,2)&amp;"-"&amp;MID(D43,1,4)),DATEVALUE(MID(E43,9,2)&amp;"-"&amp;MID(E43,6,2)&amp;"-"&amp;MID(E43,1,4)),"D")</f>
        <v>37</v>
      </c>
      <c r="G43" t="s" s="37">
        <v>5088</v>
      </c>
      <c r="H43" s="38"/>
      <c r="I43" s="38"/>
      <c r="J43" t="s" s="37">
        <v>6780</v>
      </c>
      <c r="K43" s="38"/>
    </row>
    <row r="44" ht="15.65" customHeight="1">
      <c r="A44" s="142"/>
      <c r="B44" s="38"/>
      <c r="C44" s="38"/>
      <c r="D44" s="38"/>
      <c r="E44" s="38"/>
      <c r="F44" s="38"/>
      <c r="G44" s="38"/>
      <c r="H44" s="38"/>
      <c r="I44" s="38"/>
      <c r="J44" s="38"/>
      <c r="K44" s="38"/>
    </row>
    <row r="45" ht="15.65" customHeight="1">
      <c r="A45" t="s" s="143">
        <v>7676</v>
      </c>
      <c r="B45" s="144"/>
      <c r="C45" s="38"/>
      <c r="D45" s="38"/>
      <c r="E45" s="38"/>
      <c r="F45" s="38"/>
      <c r="G45" s="38"/>
      <c r="H45" s="38"/>
      <c r="I45" s="38"/>
      <c r="J45" s="38"/>
      <c r="K45" s="38"/>
    </row>
    <row r="46" ht="15.65" customHeight="1">
      <c r="A46" t="s" s="145">
        <v>7677</v>
      </c>
      <c r="B46" s="38"/>
      <c r="C46" s="38"/>
      <c r="D46" s="38"/>
      <c r="E46" t="s" s="37">
        <v>3846</v>
      </c>
      <c r="F46" s="38"/>
      <c r="G46" t="s" s="37">
        <v>7678</v>
      </c>
      <c r="H46" t="s" s="37">
        <v>545</v>
      </c>
      <c r="I46" s="38"/>
      <c r="J46" t="s" s="37">
        <v>2955</v>
      </c>
      <c r="K46" t="s" s="37">
        <v>7679</v>
      </c>
    </row>
    <row r="47" ht="15.65" customHeight="1">
      <c r="A47" t="s" s="37">
        <v>7680</v>
      </c>
      <c r="B47" s="38"/>
      <c r="C47" s="38"/>
      <c r="D47" s="38"/>
      <c r="E47" t="s" s="37">
        <v>6022</v>
      </c>
      <c r="F47" s="38"/>
      <c r="G47" t="s" s="37">
        <v>7681</v>
      </c>
      <c r="H47" t="s" s="37">
        <v>6021</v>
      </c>
      <c r="I47" s="38"/>
      <c r="J47" t="s" s="37">
        <v>6013</v>
      </c>
      <c r="K47" t="s" s="37">
        <v>7679</v>
      </c>
    </row>
    <row r="48" ht="15.65" customHeight="1">
      <c r="A48" t="s" s="37">
        <v>7682</v>
      </c>
      <c r="B48" s="38"/>
      <c r="C48" s="38"/>
      <c r="D48" s="38"/>
      <c r="E48" t="s" s="37">
        <v>1251</v>
      </c>
      <c r="F48" s="38"/>
      <c r="G48" t="s" s="37">
        <v>7683</v>
      </c>
      <c r="H48" t="s" s="37">
        <v>1251</v>
      </c>
      <c r="I48" s="38"/>
      <c r="J48" t="s" s="37">
        <v>6355</v>
      </c>
      <c r="K48" t="s" s="37">
        <v>7586</v>
      </c>
    </row>
    <row r="49" ht="15.65" customHeight="1">
      <c r="A49" t="s" s="37">
        <v>7684</v>
      </c>
      <c r="B49" s="38"/>
      <c r="C49" s="38"/>
      <c r="D49" s="38"/>
      <c r="E49" t="s" s="37">
        <v>3099</v>
      </c>
      <c r="F49" s="38"/>
      <c r="G49" t="s" s="37">
        <v>7685</v>
      </c>
      <c r="H49" t="s" s="37">
        <v>3101</v>
      </c>
      <c r="I49" s="38"/>
      <c r="J49" t="s" s="37">
        <v>6479</v>
      </c>
      <c r="K49" t="s" s="37">
        <v>7679</v>
      </c>
    </row>
    <row r="50" ht="15.65" customHeight="1">
      <c r="A50" t="s" s="37">
        <v>7686</v>
      </c>
      <c r="B50" s="38"/>
      <c r="C50" s="38"/>
      <c r="D50" s="38"/>
      <c r="E50" t="s" s="37">
        <v>7470</v>
      </c>
      <c r="F50" s="38"/>
      <c r="G50" t="s" s="37">
        <v>7687</v>
      </c>
      <c r="H50" t="s" s="37">
        <v>7470</v>
      </c>
      <c r="I50" s="38"/>
      <c r="J50" t="s" s="37">
        <v>7477</v>
      </c>
      <c r="K50" s="38"/>
    </row>
    <row r="51" ht="15.65" customHeight="1">
      <c r="A51" t="s" s="37">
        <v>7688</v>
      </c>
      <c r="B51" s="38"/>
      <c r="C51" s="38"/>
      <c r="D51" s="38"/>
      <c r="E51" t="s" s="37">
        <v>3072</v>
      </c>
      <c r="F51" s="38"/>
      <c r="G51" t="s" s="37">
        <v>7689</v>
      </c>
      <c r="H51" t="s" s="37">
        <v>3066</v>
      </c>
      <c r="I51" s="38"/>
      <c r="J51" t="s" s="37">
        <v>3067</v>
      </c>
      <c r="K51" t="s" s="37">
        <v>7679</v>
      </c>
    </row>
    <row r="52" ht="15.65" customHeight="1">
      <c r="A52" t="s" s="37">
        <v>7688</v>
      </c>
      <c r="B52" s="38"/>
      <c r="C52" s="38"/>
      <c r="D52" s="38"/>
      <c r="E52" t="s" s="37">
        <v>3072</v>
      </c>
      <c r="F52" s="38"/>
      <c r="G52" t="s" s="37">
        <v>7690</v>
      </c>
      <c r="H52" t="s" s="37">
        <v>3066</v>
      </c>
      <c r="I52" s="38"/>
      <c r="J52" t="s" s="37">
        <v>3067</v>
      </c>
      <c r="K52" t="s" s="37">
        <v>7679</v>
      </c>
    </row>
    <row r="53" ht="15.65" customHeight="1">
      <c r="A53" t="s" s="138">
        <v>7691</v>
      </c>
      <c r="B53" s="146"/>
      <c r="C53" s="147">
        <v>40</v>
      </c>
      <c r="D53" s="38"/>
      <c r="E53" t="s" s="37">
        <v>5970</v>
      </c>
      <c r="F53" s="38"/>
      <c r="G53" t="s" s="37">
        <v>5966</v>
      </c>
      <c r="H53" t="s" s="37">
        <v>5967</v>
      </c>
      <c r="I53" s="39">
        <v>3</v>
      </c>
      <c r="J53" t="s" s="37">
        <v>5968</v>
      </c>
      <c r="K53" s="38"/>
    </row>
    <row r="54" ht="15.65" customHeight="1">
      <c r="A54" t="s" s="138">
        <v>7692</v>
      </c>
      <c r="B54" s="42"/>
      <c r="C54" s="38"/>
      <c r="D54" s="38"/>
      <c r="E54" t="s" s="37">
        <v>5780</v>
      </c>
      <c r="F54" s="38"/>
      <c r="G54" t="s" s="37">
        <v>5795</v>
      </c>
      <c r="H54" t="s" s="37">
        <v>5796</v>
      </c>
      <c r="I54" s="38"/>
      <c r="J54" t="s" s="37">
        <v>5607</v>
      </c>
      <c r="K54" s="38"/>
    </row>
    <row r="55" ht="15.65" customHeight="1">
      <c r="A55" s="142"/>
      <c r="B55" s="38"/>
      <c r="C55" s="38"/>
      <c r="D55" s="38"/>
      <c r="E55" s="38"/>
      <c r="F55" s="38"/>
      <c r="G55" s="38"/>
      <c r="H55" s="38"/>
      <c r="I55" s="38"/>
      <c r="J55" s="38"/>
      <c r="K55" s="38"/>
    </row>
    <row r="56" ht="15.65" customHeight="1">
      <c r="A56" t="s" s="143">
        <v>7693</v>
      </c>
      <c r="B56" s="144"/>
      <c r="C56" s="38"/>
      <c r="D56" s="38"/>
      <c r="E56" s="38"/>
      <c r="F56" s="38"/>
      <c r="G56" s="38"/>
      <c r="H56" s="38"/>
      <c r="I56" s="38"/>
      <c r="J56" s="38"/>
      <c r="K56" s="38"/>
    </row>
    <row r="57" ht="15.65" customHeight="1">
      <c r="A57" t="s" s="145">
        <v>7694</v>
      </c>
      <c r="B57" s="38"/>
      <c r="C57" s="38"/>
      <c r="D57" s="38"/>
      <c r="E57" t="s" s="37">
        <v>606</v>
      </c>
      <c r="F57" s="38"/>
      <c r="G57" t="s" s="37">
        <v>7695</v>
      </c>
      <c r="H57" t="s" s="37">
        <v>2091</v>
      </c>
      <c r="I57" s="38"/>
      <c r="J57" t="s" s="37">
        <v>2092</v>
      </c>
      <c r="K57" t="s" s="37">
        <v>7679</v>
      </c>
    </row>
    <row r="58" ht="15.65" customHeight="1">
      <c r="A58" t="s" s="37">
        <v>7696</v>
      </c>
      <c r="B58" s="38"/>
      <c r="C58" s="38"/>
      <c r="D58" s="38"/>
      <c r="E58" t="s" s="37">
        <v>2729</v>
      </c>
      <c r="F58" s="38"/>
      <c r="G58" t="s" s="37">
        <v>7697</v>
      </c>
      <c r="H58" t="s" s="37">
        <v>2736</v>
      </c>
      <c r="I58" s="38"/>
      <c r="J58" t="s" s="37">
        <v>2737</v>
      </c>
      <c r="K58" t="s" s="37">
        <v>7591</v>
      </c>
    </row>
    <row r="59" ht="15.65" customHeight="1">
      <c r="A59" t="s" s="37">
        <v>7698</v>
      </c>
      <c r="B59" s="38"/>
      <c r="C59" s="38"/>
      <c r="D59" t="s" s="37">
        <v>2210</v>
      </c>
      <c r="E59" t="s" s="37">
        <v>2873</v>
      </c>
      <c r="F59" s="38"/>
      <c r="G59" t="s" s="37">
        <v>2868</v>
      </c>
      <c r="H59" t="s" s="37">
        <v>2872</v>
      </c>
      <c r="I59" s="38"/>
      <c r="J59" s="38"/>
      <c r="K59" t="s" s="37">
        <v>7679</v>
      </c>
    </row>
    <row r="60" ht="15.65" customHeight="1">
      <c r="A60" t="s" s="37">
        <v>7699</v>
      </c>
      <c r="B60" s="38"/>
      <c r="C60" s="38"/>
      <c r="D60" s="38"/>
      <c r="E60" t="s" s="37">
        <v>7441</v>
      </c>
      <c r="F60" s="38"/>
      <c r="G60" t="s" s="37">
        <v>7700</v>
      </c>
      <c r="H60" t="s" s="37">
        <v>7447</v>
      </c>
      <c r="I60" s="38"/>
      <c r="J60" t="s" s="37">
        <v>7438</v>
      </c>
      <c r="K60" t="s" s="37">
        <v>7701</v>
      </c>
    </row>
  </sheetData>
  <pageMargins left="1" right="1" top="1" bottom="1" header="0.25" footer="0.25"/>
  <pageSetup firstPageNumber="1" fitToHeight="1" fitToWidth="1" scale="100" useFirstPageNumber="0" orientation="portrait" pageOrder="downThenOver"/>
  <headerFooter>
    <oddFooter>&amp;C&amp;"Helvetica Neue,Regular"&amp;12&amp;K000000&amp;P</oddFooter>
  </headerFooter>
</worksheet>
</file>

<file path=docProps/app.xml><?xml version="1.0" encoding="utf-8"?>
<Properties xmlns="http://schemas.openxmlformats.org/officeDocument/2006/extended-properties" xmlns:vt="http://schemas.openxmlformats.org/officeDocument/2006/docPropsVTypes"/>
</file>

<file path=docProps/core.xml><?xml version="1.0" encoding="utf-8"?>
<cp:coreProperties xmlns:cp="http://schemas.openxmlformats.org/package/2006/metadata/core-properties" xmlns:dc="http://purl.org/dc/elements/1.1/" xmlns:dcterms="http://purl.org/dc/terms/" xmlns:xsi="http://www.w3.org/2001/XMLSchema-instance"/>
</file>